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500" yWindow="420" windowWidth="37900" windowHeight="18600" tabRatio="500" activeTab="1"/>
  </bookViews>
  <sheets>
    <sheet name="Liste des RA(AS)" sheetId="1" r:id="rId1"/>
    <sheet name="Fiche recette" sheetId="2" r:id="rId2"/>
  </sheets>
  <definedNames>
    <definedName name="_xlnm.Print_Area" localSheetId="1">'Fiche recette'!$A$1:$K$31</definedName>
    <definedName name="_xlnm.Print_Area" localSheetId="0">'Liste des RA(AS)'!$B$2:$M$10</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29" i="2" l="1"/>
  <c r="C31" i="2"/>
  <c r="C28" i="2"/>
  <c r="G8" i="2"/>
  <c r="G9" i="2"/>
  <c r="G10" i="2"/>
  <c r="G11" i="2"/>
  <c r="G12" i="2"/>
  <c r="G13" i="2"/>
  <c r="G14" i="2"/>
  <c r="G15" i="2"/>
  <c r="G16" i="2"/>
  <c r="G17" i="2"/>
  <c r="G18" i="2"/>
  <c r="G19" i="2"/>
  <c r="F19" i="2"/>
  <c r="C19" i="2"/>
  <c r="B19" i="2"/>
  <c r="A19" i="2"/>
  <c r="F18" i="2"/>
  <c r="C18" i="2"/>
  <c r="B18" i="2"/>
  <c r="A18" i="2"/>
  <c r="F17" i="2"/>
  <c r="C17" i="2"/>
  <c r="B17" i="2"/>
  <c r="A17" i="2"/>
  <c r="F16" i="2"/>
  <c r="C16" i="2"/>
  <c r="B16" i="2"/>
  <c r="A16" i="2"/>
  <c r="F15" i="2"/>
  <c r="C15" i="2"/>
  <c r="B15" i="2"/>
  <c r="A15" i="2"/>
  <c r="F14" i="2"/>
  <c r="C14" i="2"/>
  <c r="B14" i="2"/>
  <c r="A14" i="2"/>
  <c r="F13" i="2"/>
  <c r="C13" i="2"/>
  <c r="B13" i="2"/>
  <c r="A13" i="2"/>
  <c r="F12" i="2"/>
  <c r="C12" i="2"/>
  <c r="B12" i="2"/>
  <c r="A12" i="2"/>
  <c r="F11" i="2"/>
  <c r="C11" i="2"/>
  <c r="B11" i="2"/>
  <c r="A11" i="2"/>
  <c r="F10" i="2"/>
  <c r="C10" i="2"/>
  <c r="B10" i="2"/>
  <c r="A10" i="2"/>
  <c r="F9" i="2"/>
  <c r="C9" i="2"/>
  <c r="B9" i="2"/>
  <c r="A9" i="2"/>
  <c r="F8" i="2"/>
  <c r="C8" i="2"/>
  <c r="B8" i="2"/>
  <c r="A8" i="2"/>
  <c r="G7" i="2"/>
  <c r="F7" i="2"/>
  <c r="C7" i="2"/>
  <c r="B7" i="2"/>
  <c r="A7" i="2"/>
  <c r="L52" i="1"/>
  <c r="K52" i="1"/>
  <c r="L51" i="1"/>
  <c r="K51" i="1"/>
  <c r="L53" i="1"/>
  <c r="K53" i="1"/>
  <c r="L50" i="1"/>
  <c r="K50" i="1"/>
  <c r="L43" i="1"/>
  <c r="K43" i="1"/>
  <c r="L33" i="1"/>
  <c r="K33" i="1"/>
  <c r="L42" i="1"/>
  <c r="K42" i="1"/>
  <c r="L12" i="1"/>
  <c r="K12" i="1"/>
  <c r="L44" i="1"/>
  <c r="K44" i="1"/>
  <c r="L22" i="1"/>
  <c r="K22" i="1"/>
  <c r="L13" i="1"/>
  <c r="K13" i="1"/>
  <c r="L6" i="1"/>
  <c r="K6" i="1"/>
  <c r="L49" i="1"/>
  <c r="K49" i="1"/>
</calcChain>
</file>

<file path=xl/comments1.xml><?xml version="1.0" encoding="utf-8"?>
<comments xmlns="http://schemas.openxmlformats.org/spreadsheetml/2006/main">
  <authors>
    <author>Christian Latour</author>
  </authors>
  <commentList>
    <comment ref="C3" authorId="0">
      <text>
        <r>
          <rPr>
            <b/>
            <sz val="9"/>
            <color indexed="81"/>
            <rFont val="Arial"/>
            <family val="2"/>
          </rPr>
          <t xml:space="preserve">Christian Latour: 
Le choix des fournisseurs est un choix stratégique de première importance. 
L’idéal est de travailler avec un minimum d’excellent fournisseur. 
</t>
        </r>
      </text>
    </comment>
    <comment ref="D3" authorId="0">
      <text>
        <r>
          <rPr>
            <b/>
            <sz val="9"/>
            <color indexed="81"/>
            <rFont val="Arial"/>
            <family val="2"/>
          </rPr>
          <t>Christian Latour:</t>
        </r>
        <r>
          <rPr>
            <sz val="9"/>
            <color indexed="81"/>
            <rFont val="Arial"/>
            <family val="2"/>
          </rPr>
          <t xml:space="preserve">
Le code fournisseur est plus important que le nom du produit. 
Chaque produit spécifique possède un code fournisseur spécifique. 
Pour assurer la standardisation d’une recette, vous devez vous assurer de choisir toujours le produit avec le même code fournisseur. 
</t>
        </r>
      </text>
    </comment>
    <comment ref="E3" authorId="0">
      <text>
        <r>
          <rPr>
            <b/>
            <sz val="9"/>
            <color indexed="81"/>
            <rFont val="Arial"/>
            <family val="2"/>
          </rPr>
          <t xml:space="preserve">Christian Latour: 
Le format d’achat est très important, car « LE COÛT À L'ACHAT»  est toujours en fonction du « FORMAT D'ACHAT ». </t>
        </r>
        <r>
          <rPr>
            <sz val="9"/>
            <color indexed="81"/>
            <rFont val="Arial"/>
            <family val="2"/>
          </rPr>
          <t xml:space="preserve">
</t>
        </r>
      </text>
    </comment>
    <comment ref="F3" authorId="0">
      <text>
        <r>
          <rPr>
            <b/>
            <sz val="9"/>
            <color indexed="81"/>
            <rFont val="Arial"/>
            <family val="2"/>
          </rPr>
          <t>Christian Latour:</t>
        </r>
        <r>
          <rPr>
            <sz val="9"/>
            <color indexed="81"/>
            <rFont val="Arial"/>
            <family val="2"/>
          </rPr>
          <t xml:space="preserve">
Si l’on tape dans le moteur de recherche Google : convertir des livres en kilogrammes on obtient comme résultat : 1 livre = 0,45359237 kilogramme.
</t>
        </r>
        <r>
          <rPr>
            <b/>
            <sz val="9"/>
            <color indexed="81"/>
            <rFont val="Arial"/>
            <family val="2"/>
          </rPr>
          <t>FORMULE 12 – CALCUL DE LA CONVERSION DES MATIÈRES PREMIÈRES DE LIVRES À KILOGRAMME</t>
        </r>
        <r>
          <rPr>
            <sz val="9"/>
            <color indexed="81"/>
            <rFont val="Arial"/>
            <family val="2"/>
          </rPr>
          <t xml:space="preserve">
Quantité de matière première achetée en livres x Coefficient de conversion des livres en kilogrammes = Quantité de matière première achetée en kilogramme.
Si par exemple on reçoit une matière première dans un format de 50 livres (lb), ce format sera converti en kilogramme (kg). Ce format de 50 lb deviendra sur la liste d’inventaires un format de 22,67962 kg.
</t>
        </r>
      </text>
    </comment>
    <comment ref="I3" authorId="0">
      <text>
        <r>
          <rPr>
            <b/>
            <sz val="9"/>
            <color indexed="81"/>
            <rFont val="Arial"/>
            <family val="2"/>
          </rPr>
          <t>Christian Latour:</t>
        </r>
        <r>
          <rPr>
            <sz val="9"/>
            <color indexed="81"/>
            <rFont val="Arial"/>
            <family val="2"/>
          </rPr>
          <t xml:space="preserve">
« </t>
        </r>
        <r>
          <rPr>
            <b/>
            <sz val="9"/>
            <color indexed="81"/>
            <rFont val="Arial"/>
            <family val="2"/>
          </rPr>
          <t>LE COÛT À L'ACHAT</t>
        </r>
        <r>
          <rPr>
            <sz val="9"/>
            <color indexed="81"/>
            <rFont val="Arial"/>
            <family val="2"/>
          </rPr>
          <t xml:space="preserve">» est toujours la conséquence du « </t>
        </r>
        <r>
          <rPr>
            <b/>
            <sz val="9"/>
            <color indexed="81"/>
            <rFont val="Arial"/>
            <family val="2"/>
          </rPr>
          <t>FORMAT D'ACHAT</t>
        </r>
        <r>
          <rPr>
            <sz val="9"/>
            <color indexed="81"/>
            <rFont val="Arial"/>
            <family val="2"/>
          </rPr>
          <t xml:space="preserve"> ». </t>
        </r>
      </text>
    </comment>
    <comment ref="J3" authorId="0">
      <text>
        <r>
          <rPr>
            <b/>
            <sz val="9"/>
            <color indexed="81"/>
            <rFont val="Arial"/>
            <family val="2"/>
          </rPr>
          <t>Christian Latour:</t>
        </r>
        <r>
          <rPr>
            <sz val="9"/>
            <color indexed="81"/>
            <rFont val="Arial"/>
            <family val="2"/>
          </rPr>
          <t xml:space="preserve">
Presque tous les aliments achetés subissent une perte durant leur préparation. Cette perte, qui parfois peut être très importante, se présente lors du pelage des légumes, du désossage et du dégraissage de la viande ainsi que durant la cuisson.
Le rendement d’un aliment représente la quantité de matière première que l’on obtient après la transformation de cette matière première.
Le rendement est habituellement exprimé en masse, en capacité ou en pourcentage. Les calculs de rendement permettent d’obtenir le coût de revient réel des matières premières qui doivent être utilisées dans une recette.
</t>
        </r>
        <r>
          <rPr>
            <b/>
            <sz val="9"/>
            <color indexed="81"/>
            <rFont val="Arial"/>
            <family val="2"/>
          </rPr>
          <t>EXEMPLE DE CALCUL DU RENDEMENT DES MATIÈRES PREMIÈRES</t>
        </r>
        <r>
          <rPr>
            <sz val="9"/>
            <color indexed="81"/>
            <rFont val="Arial"/>
            <family val="2"/>
          </rPr>
          <t xml:space="preserve">
Vous achetez un kilogramme de MATIÈRE PREMIÈRE. Après avoir pelé et paré cette matière, il ne reste d’utilisable que 800 grammes. Pour calculer le pourcentage (%) de perte de cette matière première, vous devez faire les calculs suivants :
200 grammes divisés par 1000 grammes. En multipliant le résultat de cette division par 100, vous obtiendrez un pourcentage de perte de 20 %.
</t>
        </r>
        <r>
          <rPr>
            <b/>
            <sz val="9"/>
            <color indexed="81"/>
            <rFont val="Arial"/>
            <family val="2"/>
          </rPr>
          <t>CALCUL DU COEFFICIENT DE RENDEMENT DE LA MATIÈRE PREMIÈRE</t>
        </r>
        <r>
          <rPr>
            <sz val="9"/>
            <color indexed="81"/>
            <rFont val="Arial"/>
            <family val="2"/>
          </rPr>
          <t xml:space="preserve">
Pourcentage de matière première avant transformation ÷ Rendement de la matière première en pourcentage = Coefficient de rendement de la matière première.
</t>
        </r>
      </text>
    </comment>
  </commentList>
</comments>
</file>

<file path=xl/comments2.xml><?xml version="1.0" encoding="utf-8"?>
<comments xmlns="http://schemas.openxmlformats.org/spreadsheetml/2006/main">
  <authors>
    <author>Christian Latour</author>
  </authors>
  <commentList>
    <comment ref="G5" authorId="0">
      <text>
        <r>
          <rPr>
            <b/>
            <sz val="9"/>
            <color indexed="81"/>
            <rFont val="Calibri"/>
            <family val="2"/>
          </rPr>
          <t>Christian Latour:</t>
        </r>
        <r>
          <rPr>
            <sz val="9"/>
            <color indexed="81"/>
            <rFont val="Calibri"/>
            <family val="2"/>
          </rPr>
          <t xml:space="preserve">
Coût des ressources alimentaires utilisées.</t>
        </r>
      </text>
    </comment>
  </commentList>
</comments>
</file>

<file path=xl/sharedStrings.xml><?xml version="1.0" encoding="utf-8"?>
<sst xmlns="http://schemas.openxmlformats.org/spreadsheetml/2006/main" count="494" uniqueCount="107">
  <si>
    <t xml:space="preserve">LISTE DES RESSOURCES ALIMENTAIRES (ACCRÉDITÉS ET STANDARDISÉS) </t>
  </si>
  <si>
    <t>Produit</t>
  </si>
  <si>
    <t>Fournisseurs</t>
  </si>
  <si>
    <t>Code fournisseur</t>
  </si>
  <si>
    <t>Format d'achat</t>
  </si>
  <si>
    <t>Fact.. C</t>
  </si>
  <si>
    <t>Quantité d'achat</t>
  </si>
  <si>
    <t>Unité de mesure</t>
  </si>
  <si>
    <t>Coût  à l'achat</t>
  </si>
  <si>
    <t>Fact. R</t>
  </si>
  <si>
    <t>Coût kg / L</t>
  </si>
  <si>
    <t>Coût g / ml</t>
  </si>
  <si>
    <t>Coût / un</t>
  </si>
  <si>
    <t>A</t>
  </si>
  <si>
    <t xml:space="preserve"> </t>
  </si>
  <si>
    <t>L</t>
  </si>
  <si>
    <t>B</t>
  </si>
  <si>
    <t>C</t>
  </si>
  <si>
    <t>D</t>
  </si>
  <si>
    <t>E</t>
  </si>
  <si>
    <t>F</t>
  </si>
  <si>
    <t>G</t>
  </si>
  <si>
    <t>H</t>
  </si>
  <si>
    <t>J</t>
  </si>
  <si>
    <t>K</t>
  </si>
  <si>
    <t>M</t>
  </si>
  <si>
    <t>N</t>
  </si>
  <si>
    <t>O</t>
  </si>
  <si>
    <t>P</t>
  </si>
  <si>
    <t>Q</t>
  </si>
  <si>
    <t>S</t>
  </si>
  <si>
    <t>T</t>
  </si>
  <si>
    <t>V</t>
  </si>
  <si>
    <t>W</t>
  </si>
  <si>
    <t>Y</t>
  </si>
  <si>
    <t>Z</t>
  </si>
  <si>
    <t>I</t>
  </si>
  <si>
    <t>R</t>
  </si>
  <si>
    <t>U</t>
  </si>
  <si>
    <t>X</t>
  </si>
  <si>
    <t>Date d'achat</t>
  </si>
  <si>
    <t>Raisins IRAN</t>
  </si>
  <si>
    <t>Farinex</t>
  </si>
  <si>
    <t>RAI1</t>
  </si>
  <si>
    <t>2,5 KG</t>
  </si>
  <si>
    <t>Kg</t>
  </si>
  <si>
    <t>Amande blanche moulue extra fine</t>
  </si>
  <si>
    <t>N-407</t>
  </si>
  <si>
    <t>2 Kg</t>
  </si>
  <si>
    <t>Coconut Blanc sucre filamente</t>
  </si>
  <si>
    <t>N-506</t>
  </si>
  <si>
    <t xml:space="preserve">Guayaquil 64 % noir pistoles </t>
  </si>
  <si>
    <t>C-603011</t>
  </si>
  <si>
    <t>5 Kg</t>
  </si>
  <si>
    <t>Praline noisette 50 %</t>
  </si>
  <si>
    <t>C-811011</t>
  </si>
  <si>
    <t xml:space="preserve">Cacao extra Brute 22/24 % </t>
  </si>
  <si>
    <t>C-427092</t>
  </si>
  <si>
    <t>Paillette Feuilletine</t>
  </si>
  <si>
    <t>C-790003</t>
  </si>
  <si>
    <t>2,5 Kg</t>
  </si>
  <si>
    <t>Lacte superieur 38 % Pistoles</t>
  </si>
  <si>
    <t>C-620270</t>
  </si>
  <si>
    <t>PF creme patissiere (ELSAY)</t>
  </si>
  <si>
    <t>PF6546</t>
  </si>
  <si>
    <t>12,5 Kg</t>
  </si>
  <si>
    <t>REDP sucre</t>
  </si>
  <si>
    <t>10B</t>
  </si>
  <si>
    <t>20 Kg</t>
  </si>
  <si>
    <t>RH Bakers Hood</t>
  </si>
  <si>
    <t>kg</t>
  </si>
  <si>
    <t>PU-803100</t>
  </si>
  <si>
    <t>5 x 1Kg</t>
  </si>
  <si>
    <t>PU-805100</t>
  </si>
  <si>
    <t>5 x 1 Kg</t>
  </si>
  <si>
    <t>6 x 1 Kg</t>
  </si>
  <si>
    <t>RF Puree framboise 10 % sucre</t>
  </si>
  <si>
    <t>RF Puree passion 10 % sucre</t>
  </si>
  <si>
    <t>Recette :</t>
  </si>
  <si>
    <t>Code :</t>
  </si>
  <si>
    <t xml:space="preserve">Nb portion(s) : </t>
  </si>
  <si>
    <t>Catégorie</t>
  </si>
  <si>
    <t>Portion (quantité) :</t>
  </si>
  <si>
    <t>Mise à jour :</t>
  </si>
  <si>
    <t>Fournisseur</t>
  </si>
  <si>
    <t>Code</t>
  </si>
  <si>
    <t>Quantité</t>
  </si>
  <si>
    <t>Unité
de
mesure</t>
  </si>
  <si>
    <t>Coût
unitaire</t>
  </si>
  <si>
    <t>Coût RAU</t>
  </si>
  <si>
    <t>Préparation / Méthode</t>
  </si>
  <si>
    <t>1.</t>
  </si>
  <si>
    <t>2.</t>
  </si>
  <si>
    <t>3.</t>
  </si>
  <si>
    <t>4.</t>
  </si>
  <si>
    <t xml:space="preserve">  </t>
  </si>
  <si>
    <t>5.</t>
  </si>
  <si>
    <t>Coûts de la recette :</t>
  </si>
  <si>
    <t>Présentation / Décoration :</t>
  </si>
  <si>
    <t>Coûts par portion :</t>
  </si>
  <si>
    <t>Service / Ustensiles :</t>
  </si>
  <si>
    <t>Prix vente suggéré :</t>
  </si>
  <si>
    <t>Notes / Commentaires :</t>
  </si>
  <si>
    <t>Coût d'aliments (%) :</t>
  </si>
  <si>
    <t>g</t>
  </si>
  <si>
    <r>
      <t xml:space="preserve">Le </t>
    </r>
    <r>
      <rPr>
        <sz val="48"/>
        <color theme="0"/>
        <rFont val="Arial"/>
      </rPr>
      <t>755</t>
    </r>
    <r>
      <rPr>
        <sz val="24"/>
        <color theme="0"/>
        <rFont val="Arial"/>
      </rPr>
      <t xml:space="preserve"> cuisine_monde</t>
    </r>
  </si>
  <si>
    <t>Assemblage de Ressources alimentaires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</si>
</sst>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 #,##0.00_)\ &quot;$&quot;_ ;_ * \(#,##0.00\)\ &quot;$&quot;_ ;_ * &quot;-&quot;??_)\ &quot;$&quot;_ ;_ @_ "/>
    <numFmt numFmtId="164" formatCode="#,##0.000\ &quot;$&quot;"/>
    <numFmt numFmtId="165" formatCode="#,##0.0000\ &quot;$&quot;"/>
    <numFmt numFmtId="166" formatCode="#,##0.00\ &quot;$&quot;"/>
    <numFmt numFmtId="167" formatCode="_ * #,##0.00_)\ [$€-1]_ ;_ * \(#,##0.00\)\ [$€-1]_ ;_ * &quot;-&quot;??_)\ [$€-1]_ "/>
    <numFmt numFmtId="168" formatCode="#,##0.000\ [$$-C0C]"/>
    <numFmt numFmtId="169" formatCode="#,##0.00\ [$$-C0C]_-"/>
    <numFmt numFmtId="170" formatCode="#,##0.00\ [$$-C0C]_-;#,##0.00\ [$$-C0C]\-"/>
    <numFmt numFmtId="171" formatCode="0.0%"/>
    <numFmt numFmtId="172" formatCode="[$$-1009]#,##0.00"/>
    <numFmt numFmtId="173" formatCode="#,##0.00\ [$$-C0C]"/>
  </numFmts>
  <fonts count="28" x14ac:knownFonts="1">
    <font>
      <sz val="10"/>
      <name val="Arial"/>
    </font>
    <font>
      <sz val="12"/>
      <color theme="1"/>
      <name val="Calibri"/>
      <family val="2"/>
      <scheme val="minor"/>
    </font>
    <font>
      <sz val="10"/>
      <name val="Arial"/>
    </font>
    <font>
      <b/>
      <sz val="16"/>
      <color indexed="9"/>
      <name val="Arial"/>
      <family val="2"/>
    </font>
    <font>
      <b/>
      <i/>
      <sz val="10"/>
      <name val="Arial"/>
      <family val="2"/>
    </font>
    <font>
      <b/>
      <sz val="10"/>
      <name val="Arial"/>
      <family val="2"/>
    </font>
    <font>
      <b/>
      <sz val="14"/>
      <name val="Arial"/>
      <family val="2"/>
    </font>
    <font>
      <b/>
      <sz val="10"/>
      <color rgb="FF000090"/>
      <name val="Arial"/>
    </font>
    <font>
      <b/>
      <sz val="9"/>
      <color indexed="81"/>
      <name val="Arial"/>
      <family val="2"/>
    </font>
    <font>
      <sz val="9"/>
      <color indexed="81"/>
      <name val="Arial"/>
      <family val="2"/>
    </font>
    <font>
      <i/>
      <sz val="11"/>
      <color indexed="45"/>
      <name val="Arial"/>
      <family val="2"/>
    </font>
    <font>
      <u/>
      <sz val="10"/>
      <color indexed="12"/>
      <name val="Verdana"/>
      <family val="2"/>
    </font>
    <font>
      <sz val="10"/>
      <name val="Verdana"/>
      <family val="2"/>
    </font>
    <font>
      <u/>
      <sz val="10"/>
      <color theme="10"/>
      <name val="Arial"/>
    </font>
    <font>
      <u/>
      <sz val="10"/>
      <color theme="11"/>
      <name val="Arial"/>
    </font>
    <font>
      <i/>
      <sz val="10"/>
      <name val="Arial"/>
    </font>
    <font>
      <b/>
      <sz val="12"/>
      <name val="Arial"/>
    </font>
    <font>
      <b/>
      <i/>
      <sz val="12"/>
      <name val="Arial"/>
      <family val="2"/>
    </font>
    <font>
      <b/>
      <i/>
      <sz val="14"/>
      <name val="Arial"/>
      <family val="2"/>
    </font>
    <font>
      <sz val="14"/>
      <name val="Arial"/>
      <family val="2"/>
    </font>
    <font>
      <b/>
      <i/>
      <sz val="12"/>
      <color theme="0"/>
      <name val="Arial"/>
    </font>
    <font>
      <sz val="10"/>
      <color indexed="18"/>
      <name val="Arial"/>
    </font>
    <font>
      <b/>
      <sz val="9"/>
      <color indexed="81"/>
      <name val="Calibri"/>
      <family val="2"/>
    </font>
    <font>
      <sz val="9"/>
      <color indexed="81"/>
      <name val="Calibri"/>
      <family val="2"/>
    </font>
    <font>
      <sz val="8"/>
      <name val="Arial"/>
    </font>
    <font>
      <sz val="24"/>
      <color theme="0"/>
      <name val="Arial"/>
    </font>
    <font>
      <sz val="48"/>
      <color theme="0"/>
      <name val="Arial"/>
    </font>
    <font>
      <sz val="10"/>
      <color theme="0"/>
      <name val="Arial"/>
    </font>
  </fonts>
  <fills count="10">
    <fill>
      <patternFill patternType="none"/>
    </fill>
    <fill>
      <patternFill patternType="gray125"/>
    </fill>
    <fill>
      <patternFill patternType="solid">
        <fgColor indexed="1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0000FF"/>
        <bgColor indexed="64"/>
      </patternFill>
    </fill>
    <fill>
      <patternFill patternType="solid">
        <fgColor indexed="8"/>
        <bgColor indexed="64"/>
      </patternFill>
    </fill>
    <fill>
      <patternFill patternType="solid">
        <fgColor theme="1"/>
        <bgColor indexed="64"/>
      </patternFill>
    </fill>
  </fills>
  <borders count="58">
    <border>
      <left/>
      <right/>
      <top/>
      <bottom/>
      <diagonal/>
    </border>
    <border>
      <left style="thin">
        <color auto="1"/>
      </left>
      <right style="thin">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thin">
        <color auto="1"/>
      </left>
      <right style="thick">
        <color auto="1"/>
      </right>
      <top/>
      <bottom style="thick">
        <color auto="1"/>
      </bottom>
      <diagonal/>
    </border>
    <border>
      <left style="thin">
        <color auto="1"/>
      </left>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ck">
        <color auto="1"/>
      </right>
      <top style="thin">
        <color auto="1"/>
      </top>
      <bottom style="thin">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ck">
        <color auto="1"/>
      </right>
      <top/>
      <bottom style="thin">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thin">
        <color auto="1"/>
      </top>
      <bottom style="thin">
        <color auto="1"/>
      </bottom>
      <diagonal/>
    </border>
    <border>
      <left style="medium">
        <color auto="1"/>
      </left>
      <right/>
      <top style="medium">
        <color auto="1"/>
      </top>
      <bottom/>
      <diagonal/>
    </border>
    <border>
      <left/>
      <right/>
      <top style="medium">
        <color auto="1"/>
      </top>
      <bottom style="hair">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hair">
        <color auto="1"/>
      </top>
      <bottom style="hair">
        <color auto="1"/>
      </bottom>
      <diagonal/>
    </border>
    <border>
      <left/>
      <right style="medium">
        <color auto="1"/>
      </right>
      <top/>
      <bottom/>
      <diagonal/>
    </border>
    <border>
      <left style="medium">
        <color auto="1"/>
      </left>
      <right/>
      <top/>
      <bottom style="thick">
        <color auto="1"/>
      </bottom>
      <diagonal/>
    </border>
    <border>
      <left/>
      <right/>
      <top style="hair">
        <color auto="1"/>
      </top>
      <bottom style="thick">
        <color auto="1"/>
      </bottom>
      <diagonal/>
    </border>
    <border>
      <left/>
      <right/>
      <top/>
      <bottom style="thick">
        <color auto="1"/>
      </bottom>
      <diagonal/>
    </border>
    <border>
      <left/>
      <right style="medium">
        <color auto="1"/>
      </right>
      <top/>
      <bottom style="thick">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auto="1"/>
      </left>
      <right style="hair">
        <color auto="1"/>
      </right>
      <top style="hair">
        <color auto="1"/>
      </top>
      <bottom style="hair">
        <color auto="1"/>
      </bottom>
      <diagonal/>
    </border>
    <border>
      <left/>
      <right style="hair">
        <color indexed="18"/>
      </right>
      <top style="hair">
        <color auto="1"/>
      </top>
      <bottom style="hair">
        <color auto="1"/>
      </bottom>
      <diagonal/>
    </border>
    <border>
      <left style="hair">
        <color indexed="18"/>
      </left>
      <right style="hair">
        <color indexed="18"/>
      </right>
      <top style="hair">
        <color auto="1"/>
      </top>
      <bottom style="hair">
        <color auto="1"/>
      </bottom>
      <diagonal/>
    </border>
    <border>
      <left style="hair">
        <color indexed="18"/>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style="hair">
        <color auto="1"/>
      </bottom>
      <diagonal/>
    </border>
    <border>
      <left style="hair">
        <color auto="1"/>
      </left>
      <right style="hair">
        <color auto="1"/>
      </right>
      <top style="hair">
        <color auto="1"/>
      </top>
      <bottom/>
      <diagonal/>
    </border>
    <border>
      <left/>
      <right style="medium">
        <color auto="1"/>
      </right>
      <top style="hair">
        <color auto="1"/>
      </top>
      <bottom/>
      <diagonal/>
    </border>
    <border>
      <left style="medium">
        <color auto="1"/>
      </left>
      <right/>
      <top/>
      <bottom style="medium">
        <color auto="1"/>
      </bottom>
      <diagonal/>
    </border>
    <border>
      <left/>
      <right/>
      <top/>
      <bottom style="medium">
        <color auto="1"/>
      </bottom>
      <diagonal/>
    </border>
    <border>
      <left/>
      <right/>
      <top style="hair">
        <color auto="1"/>
      </top>
      <bottom style="medium">
        <color auto="1"/>
      </bottom>
      <diagonal/>
    </border>
    <border>
      <left/>
      <right style="medium">
        <color auto="1"/>
      </right>
      <top/>
      <bottom style="medium">
        <color auto="1"/>
      </bottom>
      <diagonal/>
    </border>
  </borders>
  <cellStyleXfs count="18">
    <xf numFmtId="0" fontId="0" fillId="0" borderId="0"/>
    <xf numFmtId="0" fontId="2" fillId="0" borderId="0"/>
    <xf numFmtId="49" fontId="10" fillId="0" borderId="0">
      <alignment horizontal="left" vertical="top"/>
    </xf>
    <xf numFmtId="167" fontId="2" fillId="0" borderId="0" applyFont="0" applyFill="0" applyBorder="0" applyAlignment="0" applyProtection="0"/>
    <xf numFmtId="0" fontId="11" fillId="0" borderId="0" applyNumberFormat="0" applyFill="0" applyBorder="0" applyAlignment="0" applyProtection="0">
      <alignment vertical="top"/>
      <protection locked="0"/>
    </xf>
    <xf numFmtId="44" fontId="2" fillId="0" borderId="0" applyFont="0" applyFill="0" applyBorder="0" applyAlignment="0" applyProtection="0"/>
    <xf numFmtId="0" fontId="12"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cellStyleXfs>
  <cellXfs count="163">
    <xf numFmtId="0" fontId="0" fillId="0" borderId="0" xfId="0"/>
    <xf numFmtId="0" fontId="0" fillId="0" borderId="1" xfId="0" applyBorder="1" applyAlignment="1">
      <alignment horizont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5" fillId="0" borderId="9" xfId="0" applyFont="1" applyFill="1" applyBorder="1" applyAlignment="1">
      <alignment horizontal="center"/>
    </xf>
    <xf numFmtId="0" fontId="6" fillId="0" borderId="10" xfId="0" applyFont="1" applyBorder="1" applyAlignment="1">
      <alignment horizontal="center"/>
    </xf>
    <xf numFmtId="0" fontId="5" fillId="0" borderId="11" xfId="0" applyFont="1" applyBorder="1" applyAlignment="1">
      <alignment horizontal="center"/>
    </xf>
    <xf numFmtId="0" fontId="5" fillId="3" borderId="11" xfId="0" applyFont="1" applyFill="1" applyBorder="1" applyAlignment="1">
      <alignment horizontal="center"/>
    </xf>
    <xf numFmtId="0" fontId="5" fillId="4" borderId="11" xfId="0" applyFont="1" applyFill="1" applyBorder="1" applyAlignment="1">
      <alignment horizontal="center"/>
    </xf>
    <xf numFmtId="2" fontId="7" fillId="5" borderId="11" xfId="0" applyNumberFormat="1" applyFont="1" applyFill="1" applyBorder="1" applyAlignment="1">
      <alignment horizontal="center"/>
    </xf>
    <xf numFmtId="164" fontId="7" fillId="5" borderId="11" xfId="0" applyNumberFormat="1" applyFont="1" applyFill="1" applyBorder="1" applyAlignment="1">
      <alignment horizontal="center"/>
    </xf>
    <xf numFmtId="2" fontId="5" fillId="4" borderId="11" xfId="0" applyNumberFormat="1" applyFont="1" applyFill="1" applyBorder="1" applyAlignment="1">
      <alignment horizontal="center"/>
    </xf>
    <xf numFmtId="165" fontId="5" fillId="4" borderId="12" xfId="0" applyNumberFormat="1" applyFont="1" applyFill="1" applyBorder="1" applyAlignment="1">
      <alignment horizontal="center"/>
    </xf>
    <xf numFmtId="165" fontId="5" fillId="4" borderId="13" xfId="0" applyNumberFormat="1" applyFont="1" applyFill="1" applyBorder="1" applyAlignment="1">
      <alignment horizontal="center"/>
    </xf>
    <xf numFmtId="0" fontId="5" fillId="0" borderId="14" xfId="0" applyFont="1" applyBorder="1"/>
    <xf numFmtId="0" fontId="5" fillId="0" borderId="15" xfId="0" applyFont="1" applyBorder="1" applyAlignment="1">
      <alignment horizontal="center"/>
    </xf>
    <xf numFmtId="0" fontId="5" fillId="3" borderId="15" xfId="0" applyFont="1" applyFill="1" applyBorder="1" applyAlignment="1">
      <alignment horizontal="center"/>
    </xf>
    <xf numFmtId="0" fontId="5" fillId="4" borderId="15" xfId="0" applyFont="1" applyFill="1" applyBorder="1" applyAlignment="1">
      <alignment horizontal="center"/>
    </xf>
    <xf numFmtId="2" fontId="7" fillId="5" borderId="15" xfId="0" applyNumberFormat="1" applyFont="1" applyFill="1" applyBorder="1" applyAlignment="1">
      <alignment horizontal="center"/>
    </xf>
    <xf numFmtId="164" fontId="7" fillId="5" borderId="15" xfId="0" applyNumberFormat="1" applyFont="1" applyFill="1" applyBorder="1" applyAlignment="1">
      <alignment horizontal="center"/>
    </xf>
    <xf numFmtId="2" fontId="5" fillId="4" borderId="15" xfId="0" applyNumberFormat="1" applyFont="1" applyFill="1" applyBorder="1" applyAlignment="1">
      <alignment horizontal="center"/>
    </xf>
    <xf numFmtId="0" fontId="0" fillId="0" borderId="0" xfId="0" applyFill="1"/>
    <xf numFmtId="0" fontId="5" fillId="4" borderId="14" xfId="0" applyFont="1" applyFill="1" applyBorder="1" applyAlignment="1">
      <alignment horizontal="left"/>
    </xf>
    <xf numFmtId="0" fontId="7" fillId="5" borderId="15" xfId="0" applyFont="1" applyFill="1" applyBorder="1" applyAlignment="1">
      <alignment horizontal="center"/>
    </xf>
    <xf numFmtId="0" fontId="5" fillId="4" borderId="14" xfId="0" applyFont="1" applyFill="1" applyBorder="1"/>
    <xf numFmtId="0" fontId="5" fillId="6" borderId="15" xfId="0" applyFont="1" applyFill="1" applyBorder="1" applyAlignment="1">
      <alignment horizontal="center"/>
    </xf>
    <xf numFmtId="0" fontId="6" fillId="4" borderId="14" xfId="0" applyFont="1" applyFill="1" applyBorder="1" applyAlignment="1">
      <alignment horizontal="center"/>
    </xf>
    <xf numFmtId="0" fontId="5" fillId="0" borderId="14" xfId="0" applyFont="1" applyFill="1" applyBorder="1"/>
    <xf numFmtId="0" fontId="5" fillId="0" borderId="15" xfId="0" applyFont="1" applyFill="1" applyBorder="1" applyAlignment="1">
      <alignment horizontal="center"/>
    </xf>
    <xf numFmtId="0" fontId="6" fillId="4" borderId="14" xfId="0" applyNumberFormat="1" applyFont="1" applyFill="1" applyBorder="1" applyAlignment="1">
      <alignment horizontal="center"/>
    </xf>
    <xf numFmtId="0" fontId="5" fillId="4" borderId="0" xfId="0" applyFont="1" applyFill="1" applyBorder="1" applyAlignment="1">
      <alignment horizontal="center"/>
    </xf>
    <xf numFmtId="0" fontId="6" fillId="0" borderId="14" xfId="0" applyFont="1" applyFill="1" applyBorder="1" applyAlignment="1">
      <alignment horizontal="center"/>
    </xf>
    <xf numFmtId="0" fontId="6" fillId="0" borderId="14" xfId="0" applyFont="1" applyBorder="1" applyAlignment="1">
      <alignment horizontal="center"/>
    </xf>
    <xf numFmtId="0" fontId="5" fillId="0" borderId="20" xfId="0" applyFont="1" applyBorder="1"/>
    <xf numFmtId="0" fontId="5" fillId="0" borderId="21" xfId="0" applyFont="1" applyBorder="1" applyAlignment="1">
      <alignment horizontal="center"/>
    </xf>
    <xf numFmtId="0" fontId="5" fillId="4" borderId="21" xfId="0" applyFont="1" applyFill="1" applyBorder="1" applyAlignment="1">
      <alignment horizontal="center"/>
    </xf>
    <xf numFmtId="165" fontId="0" fillId="0" borderId="0" xfId="0" applyNumberFormat="1"/>
    <xf numFmtId="164" fontId="0" fillId="0" borderId="0" xfId="0" applyNumberFormat="1"/>
    <xf numFmtId="0" fontId="5" fillId="4" borderId="14" xfId="0" applyFont="1" applyFill="1" applyBorder="1" applyAlignment="1">
      <alignment horizontal="center"/>
    </xf>
    <xf numFmtId="166" fontId="5" fillId="3" borderId="11" xfId="0" applyNumberFormat="1" applyFont="1" applyFill="1" applyBorder="1" applyAlignment="1">
      <alignment horizontal="center"/>
    </xf>
    <xf numFmtId="166" fontId="5" fillId="3" borderId="15" xfId="0" applyNumberFormat="1" applyFont="1" applyFill="1" applyBorder="1" applyAlignment="1">
      <alignment horizontal="center"/>
    </xf>
    <xf numFmtId="166" fontId="5" fillId="0" borderId="21" xfId="0" applyNumberFormat="1" applyFont="1" applyBorder="1" applyAlignment="1">
      <alignment horizontal="center"/>
    </xf>
    <xf numFmtId="166" fontId="5" fillId="4" borderId="11" xfId="0" applyNumberFormat="1" applyFont="1" applyFill="1" applyBorder="1" applyAlignment="1">
      <alignment horizontal="center"/>
    </xf>
    <xf numFmtId="166" fontId="5" fillId="4" borderId="15" xfId="0" applyNumberFormat="1" applyFont="1" applyFill="1" applyBorder="1" applyAlignment="1">
      <alignment horizontal="center"/>
    </xf>
    <xf numFmtId="166" fontId="5" fillId="4" borderId="16" xfId="0" applyNumberFormat="1" applyFont="1" applyFill="1" applyBorder="1" applyAlignment="1">
      <alignment horizontal="center"/>
    </xf>
    <xf numFmtId="166" fontId="5" fillId="4" borderId="17" xfId="0" applyNumberFormat="1" applyFont="1" applyFill="1" applyBorder="1" applyAlignment="1">
      <alignment horizontal="center"/>
    </xf>
    <xf numFmtId="166" fontId="5" fillId="0" borderId="22" xfId="0" applyNumberFormat="1" applyFont="1" applyBorder="1" applyAlignment="1">
      <alignment horizontal="center"/>
    </xf>
    <xf numFmtId="0" fontId="6" fillId="0" borderId="23" xfId="0" applyFont="1" applyBorder="1" applyAlignment="1">
      <alignment horizontal="center"/>
    </xf>
    <xf numFmtId="0" fontId="5" fillId="0" borderId="24" xfId="0" applyFont="1" applyBorder="1" applyAlignment="1">
      <alignment horizontal="center"/>
    </xf>
    <xf numFmtId="0" fontId="5" fillId="3" borderId="24" xfId="0" applyFont="1" applyFill="1" applyBorder="1" applyAlignment="1">
      <alignment horizontal="center"/>
    </xf>
    <xf numFmtId="0" fontId="5" fillId="4" borderId="24" xfId="0" applyFont="1" applyFill="1" applyBorder="1" applyAlignment="1">
      <alignment horizontal="center"/>
    </xf>
    <xf numFmtId="2" fontId="7" fillId="5" borderId="24" xfId="0" applyNumberFormat="1" applyFont="1" applyFill="1" applyBorder="1" applyAlignment="1">
      <alignment horizontal="center"/>
    </xf>
    <xf numFmtId="164" fontId="7" fillId="5" borderId="24" xfId="0" applyNumberFormat="1" applyFont="1" applyFill="1" applyBorder="1" applyAlignment="1">
      <alignment horizontal="center"/>
    </xf>
    <xf numFmtId="166" fontId="5" fillId="3" borderId="24" xfId="0" applyNumberFormat="1" applyFont="1" applyFill="1" applyBorder="1" applyAlignment="1">
      <alignment horizontal="center"/>
    </xf>
    <xf numFmtId="2" fontId="5" fillId="4" borderId="24" xfId="0" applyNumberFormat="1" applyFont="1" applyFill="1" applyBorder="1" applyAlignment="1">
      <alignment horizontal="center"/>
    </xf>
    <xf numFmtId="166" fontId="5" fillId="4" borderId="24" xfId="0" applyNumberFormat="1" applyFont="1" applyFill="1" applyBorder="1" applyAlignment="1">
      <alignment horizontal="center"/>
    </xf>
    <xf numFmtId="165" fontId="5" fillId="4" borderId="25" xfId="0" applyNumberFormat="1" applyFont="1" applyFill="1" applyBorder="1" applyAlignment="1">
      <alignment horizontal="center"/>
    </xf>
    <xf numFmtId="165" fontId="5" fillId="4" borderId="26" xfId="0" applyNumberFormat="1" applyFont="1" applyFill="1" applyBorder="1" applyAlignment="1">
      <alignment horizontal="center"/>
    </xf>
    <xf numFmtId="0" fontId="5" fillId="4" borderId="18" xfId="1" applyFont="1" applyFill="1" applyBorder="1" applyAlignment="1">
      <alignment horizontal="center" vertical="center"/>
    </xf>
    <xf numFmtId="0" fontId="5" fillId="4" borderId="19" xfId="1" applyFont="1" applyFill="1" applyBorder="1" applyAlignment="1">
      <alignment horizontal="center" vertical="center"/>
    </xf>
    <xf numFmtId="0" fontId="0" fillId="7" borderId="27" xfId="0" applyFill="1" applyBorder="1"/>
    <xf numFmtId="0" fontId="0" fillId="0" borderId="27" xfId="0" applyBorder="1"/>
    <xf numFmtId="0" fontId="0" fillId="0" borderId="29" xfId="0" applyBorder="1"/>
    <xf numFmtId="0" fontId="0" fillId="0" borderId="28" xfId="0" applyBorder="1"/>
    <xf numFmtId="0" fontId="0" fillId="0" borderId="30" xfId="0" applyBorder="1"/>
    <xf numFmtId="0" fontId="0" fillId="0" borderId="30" xfId="0" applyFill="1" applyBorder="1"/>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wrapText="1"/>
    </xf>
    <xf numFmtId="0" fontId="15" fillId="0" borderId="0" xfId="0" applyFont="1"/>
    <xf numFmtId="0" fontId="4" fillId="3" borderId="28" xfId="0" applyFont="1" applyFill="1" applyBorder="1" applyAlignment="1">
      <alignment horizontal="center" vertical="center"/>
    </xf>
    <xf numFmtId="15" fontId="0" fillId="0" borderId="29" xfId="0" applyNumberFormat="1" applyBorder="1"/>
    <xf numFmtId="0" fontId="16" fillId="0" borderId="23" xfId="0" applyFont="1" applyBorder="1" applyAlignment="1">
      <alignment horizontal="center"/>
    </xf>
    <xf numFmtId="0" fontId="17" fillId="0" borderId="31" xfId="1" applyFont="1" applyFill="1" applyBorder="1" applyAlignment="1">
      <alignment vertical="center"/>
    </xf>
    <xf numFmtId="0" fontId="17" fillId="0" borderId="33" xfId="1" applyFont="1" applyFill="1" applyBorder="1" applyAlignment="1">
      <alignment vertical="center"/>
    </xf>
    <xf numFmtId="0" fontId="1" fillId="0" borderId="0" xfId="17"/>
    <xf numFmtId="0" fontId="2" fillId="0" borderId="0" xfId="1" applyBorder="1"/>
    <xf numFmtId="0" fontId="17" fillId="0" borderId="35" xfId="1" applyFont="1" applyFill="1" applyBorder="1" applyAlignment="1">
      <alignment vertical="center"/>
    </xf>
    <xf numFmtId="0" fontId="17" fillId="0" borderId="0" xfId="1" applyFont="1" applyFill="1" applyBorder="1" applyAlignment="1">
      <alignment vertical="center"/>
    </xf>
    <xf numFmtId="0" fontId="17" fillId="0" borderId="38" xfId="1" applyFont="1" applyFill="1" applyBorder="1" applyAlignment="1">
      <alignment vertical="center"/>
    </xf>
    <xf numFmtId="0" fontId="17" fillId="0" borderId="40" xfId="1" applyFont="1" applyFill="1" applyBorder="1" applyAlignment="1">
      <alignment vertical="center"/>
    </xf>
    <xf numFmtId="0" fontId="2" fillId="8" borderId="43" xfId="1" applyFont="1" applyFill="1" applyBorder="1" applyAlignment="1">
      <alignment horizontal="left"/>
    </xf>
    <xf numFmtId="0" fontId="19" fillId="8" borderId="43" xfId="1" applyFont="1" applyFill="1" applyBorder="1" applyAlignment="1">
      <alignment vertical="center"/>
    </xf>
    <xf numFmtId="0" fontId="2" fillId="8" borderId="44" xfId="1" applyFont="1" applyFill="1" applyBorder="1"/>
    <xf numFmtId="0" fontId="17" fillId="0" borderId="45" xfId="1" applyFont="1" applyFill="1" applyBorder="1" applyAlignment="1">
      <alignment horizontal="center" vertical="center" wrapText="1"/>
    </xf>
    <xf numFmtId="0" fontId="17" fillId="0" borderId="19" xfId="1" applyFont="1" applyFill="1" applyBorder="1" applyAlignment="1">
      <alignment horizontal="center" vertical="center" wrapText="1"/>
    </xf>
    <xf numFmtId="0" fontId="17" fillId="0" borderId="19" xfId="1" applyFont="1" applyFill="1" applyBorder="1" applyAlignment="1">
      <alignment horizontal="center" vertical="center"/>
    </xf>
    <xf numFmtId="0" fontId="2" fillId="8" borderId="50" xfId="1" applyFont="1" applyFill="1" applyBorder="1" applyAlignment="1">
      <alignment horizontal="left"/>
    </xf>
    <xf numFmtId="0" fontId="19" fillId="8" borderId="50" xfId="1" applyFont="1" applyFill="1" applyBorder="1" applyAlignment="1">
      <alignment vertical="center"/>
    </xf>
    <xf numFmtId="0" fontId="19" fillId="8" borderId="36" xfId="1" applyFont="1" applyFill="1" applyBorder="1" applyAlignment="1">
      <alignment vertical="center"/>
    </xf>
    <xf numFmtId="0" fontId="2" fillId="8" borderId="51" xfId="1" applyFont="1" applyFill="1" applyBorder="1"/>
    <xf numFmtId="0" fontId="2" fillId="0" borderId="45" xfId="1" applyFont="1" applyBorder="1" applyAlignment="1">
      <alignment horizontal="center" vertical="center"/>
    </xf>
    <xf numFmtId="0" fontId="2" fillId="0" borderId="19" xfId="1" applyFont="1" applyBorder="1" applyAlignment="1">
      <alignment horizontal="center" vertical="center"/>
    </xf>
    <xf numFmtId="0" fontId="2" fillId="0" borderId="19" xfId="1" applyFont="1" applyBorder="1" applyAlignment="1">
      <alignment vertical="center"/>
    </xf>
    <xf numFmtId="2" fontId="5" fillId="0" borderId="19" xfId="1" applyNumberFormat="1" applyFont="1" applyBorder="1" applyAlignment="1">
      <alignment horizontal="center" vertical="center"/>
    </xf>
    <xf numFmtId="0" fontId="5" fillId="0" borderId="19" xfId="1" applyFont="1" applyBorder="1" applyAlignment="1">
      <alignment horizontal="center" vertical="center"/>
    </xf>
    <xf numFmtId="168" fontId="2" fillId="0" borderId="19" xfId="5" applyNumberFormat="1" applyFont="1" applyBorder="1" applyAlignment="1">
      <alignment horizontal="center" vertical="center"/>
    </xf>
    <xf numFmtId="169" fontId="2" fillId="0" borderId="19" xfId="5" applyNumberFormat="1" applyFont="1" applyBorder="1" applyAlignment="1" applyProtection="1">
      <alignment horizontal="center" vertical="center"/>
      <protection hidden="1"/>
    </xf>
    <xf numFmtId="169" fontId="2" fillId="0" borderId="19" xfId="5" applyNumberFormat="1" applyFont="1" applyBorder="1" applyAlignment="1">
      <alignment horizontal="center" vertical="center"/>
    </xf>
    <xf numFmtId="0" fontId="2" fillId="0" borderId="19" xfId="1" quotePrefix="1" applyFont="1" applyBorder="1" applyAlignment="1">
      <alignment horizontal="center" vertical="center"/>
    </xf>
    <xf numFmtId="0" fontId="2" fillId="4" borderId="45"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19" xfId="1" applyFont="1" applyFill="1" applyBorder="1" applyAlignment="1">
      <alignment vertical="center"/>
    </xf>
    <xf numFmtId="2" fontId="5" fillId="4" borderId="19" xfId="1" applyNumberFormat="1" applyFont="1" applyFill="1" applyBorder="1" applyAlignment="1">
      <alignment horizontal="center" vertical="center"/>
    </xf>
    <xf numFmtId="168" fontId="2" fillId="4" borderId="19" xfId="5" applyNumberFormat="1" applyFont="1" applyFill="1" applyBorder="1" applyAlignment="1">
      <alignment horizontal="center" vertical="center"/>
    </xf>
    <xf numFmtId="169" fontId="2" fillId="4" borderId="19" xfId="5" applyNumberFormat="1" applyFont="1" applyFill="1" applyBorder="1" applyAlignment="1">
      <alignment horizontal="center" vertical="center"/>
    </xf>
    <xf numFmtId="0" fontId="2" fillId="4" borderId="52" xfId="1" applyFont="1" applyFill="1" applyBorder="1" applyAlignment="1">
      <alignment horizontal="center" vertical="center"/>
    </xf>
    <xf numFmtId="0" fontId="2" fillId="4" borderId="19" xfId="1" quotePrefix="1" applyFont="1" applyFill="1" applyBorder="1" applyAlignment="1">
      <alignment horizontal="center" vertical="center"/>
    </xf>
    <xf numFmtId="0" fontId="2" fillId="4" borderId="19" xfId="1" applyNumberFormat="1" applyFont="1" applyFill="1" applyBorder="1" applyAlignment="1">
      <alignment horizontal="center"/>
    </xf>
    <xf numFmtId="0" fontId="2" fillId="4" borderId="19" xfId="1" applyNumberFormat="1" applyFont="1" applyFill="1" applyBorder="1" applyAlignment="1">
      <alignment vertical="center"/>
    </xf>
    <xf numFmtId="169" fontId="2" fillId="0" borderId="19" xfId="5" applyNumberFormat="1" applyFont="1" applyFill="1" applyBorder="1" applyAlignment="1">
      <alignment horizontal="center" vertical="center"/>
    </xf>
    <xf numFmtId="0" fontId="2" fillId="8" borderId="0" xfId="1" applyFont="1" applyFill="1" applyBorder="1" applyAlignment="1">
      <alignment horizontal="left"/>
    </xf>
    <xf numFmtId="0" fontId="19" fillId="8" borderId="0" xfId="1" applyFont="1" applyFill="1" applyBorder="1" applyAlignment="1">
      <alignment vertical="center"/>
    </xf>
    <xf numFmtId="0" fontId="2" fillId="8" borderId="53" xfId="1" applyFont="1" applyFill="1" applyBorder="1"/>
    <xf numFmtId="170" fontId="17" fillId="0" borderId="0" xfId="5" applyNumberFormat="1" applyFont="1" applyFill="1" applyBorder="1" applyAlignment="1"/>
    <xf numFmtId="0" fontId="17" fillId="0" borderId="54" xfId="1" applyFont="1" applyFill="1" applyBorder="1" applyAlignment="1">
      <alignment vertical="center"/>
    </xf>
    <xf numFmtId="0" fontId="21" fillId="0" borderId="0" xfId="1" applyFont="1"/>
    <xf numFmtId="0" fontId="2" fillId="0" borderId="0" xfId="1"/>
    <xf numFmtId="172" fontId="17" fillId="0" borderId="0" xfId="1" applyNumberFormat="1" applyFont="1" applyFill="1" applyBorder="1" applyAlignment="1">
      <alignment horizontal="center" vertical="center"/>
    </xf>
    <xf numFmtId="10" fontId="17" fillId="0" borderId="55" xfId="1" applyNumberFormat="1" applyFont="1" applyFill="1" applyBorder="1" applyAlignment="1">
      <alignment horizontal="center" vertical="center"/>
    </xf>
    <xf numFmtId="171" fontId="20" fillId="9" borderId="56" xfId="5" applyNumberFormat="1" applyFont="1" applyFill="1" applyBorder="1" applyAlignment="1">
      <alignment horizontal="center" vertical="center"/>
    </xf>
    <xf numFmtId="173" fontId="20" fillId="9" borderId="36" xfId="5"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44" fontId="2" fillId="0" borderId="0" xfId="5" applyFont="1" applyBorder="1" applyAlignment="1">
      <alignment horizontal="center" vertical="top"/>
    </xf>
    <xf numFmtId="0" fontId="2" fillId="0" borderId="0" xfId="1" applyNumberFormat="1" applyFont="1" applyBorder="1" applyAlignment="1">
      <alignment horizontal="left" vertical="top" wrapText="1"/>
    </xf>
    <xf numFmtId="0" fontId="2" fillId="0" borderId="0" xfId="1" applyFont="1" applyBorder="1" applyAlignment="1">
      <alignment horizontal="left" vertical="top" wrapText="1"/>
    </xf>
    <xf numFmtId="0" fontId="2" fillId="0" borderId="37" xfId="1" applyFont="1" applyBorder="1" applyAlignment="1">
      <alignment horizontal="left" vertical="top" wrapText="1"/>
    </xf>
    <xf numFmtId="0" fontId="18" fillId="4" borderId="32" xfId="1" applyFont="1" applyFill="1" applyBorder="1" applyAlignment="1">
      <alignment horizontal="center" vertical="center"/>
    </xf>
    <xf numFmtId="0" fontId="16" fillId="0" borderId="32" xfId="1" applyFont="1" applyBorder="1" applyAlignment="1">
      <alignment horizontal="center" vertical="center"/>
    </xf>
    <xf numFmtId="0" fontId="17" fillId="0" borderId="32" xfId="1" applyFont="1" applyBorder="1" applyAlignment="1">
      <alignment horizontal="center" vertical="center"/>
    </xf>
    <xf numFmtId="0" fontId="25" fillId="9" borderId="31" xfId="1" applyFont="1" applyFill="1" applyBorder="1" applyAlignment="1">
      <alignment horizontal="center" vertical="center" wrapText="1"/>
    </xf>
    <xf numFmtId="0" fontId="27" fillId="9" borderId="33" xfId="1" applyFont="1" applyFill="1" applyBorder="1" applyAlignment="1">
      <alignment horizontal="center" vertical="center" wrapText="1"/>
    </xf>
    <xf numFmtId="0" fontId="27" fillId="9" borderId="34" xfId="1" applyFont="1" applyFill="1" applyBorder="1" applyAlignment="1">
      <alignment horizontal="center" vertical="center" wrapText="1"/>
    </xf>
    <xf numFmtId="0" fontId="27" fillId="9" borderId="35" xfId="1" applyFont="1" applyFill="1" applyBorder="1" applyAlignment="1">
      <alignment horizontal="center" vertical="center" wrapText="1"/>
    </xf>
    <xf numFmtId="0" fontId="27" fillId="9" borderId="0" xfId="1" applyFont="1" applyFill="1" applyBorder="1" applyAlignment="1">
      <alignment horizontal="center" vertical="center" wrapText="1"/>
    </xf>
    <xf numFmtId="0" fontId="27" fillId="9" borderId="37" xfId="1" applyFont="1" applyFill="1" applyBorder="1" applyAlignment="1">
      <alignment horizontal="center" vertical="center" wrapText="1"/>
    </xf>
    <xf numFmtId="0" fontId="27" fillId="9" borderId="38" xfId="1" applyFont="1" applyFill="1" applyBorder="1" applyAlignment="1">
      <alignment horizontal="center" vertical="center" wrapText="1"/>
    </xf>
    <xf numFmtId="0" fontId="27" fillId="9" borderId="40" xfId="1" applyFont="1" applyFill="1" applyBorder="1" applyAlignment="1">
      <alignment horizontal="center" vertical="center" wrapText="1"/>
    </xf>
    <xf numFmtId="0" fontId="27" fillId="9" borderId="41" xfId="1" applyFont="1" applyFill="1" applyBorder="1" applyAlignment="1">
      <alignment horizontal="center" vertical="center" wrapText="1"/>
    </xf>
    <xf numFmtId="0" fontId="17" fillId="0" borderId="36" xfId="1" applyFont="1" applyFill="1" applyBorder="1" applyAlignment="1">
      <alignment horizontal="center" vertical="center"/>
    </xf>
    <xf numFmtId="0" fontId="17" fillId="0" borderId="36" xfId="1" applyFont="1" applyBorder="1" applyAlignment="1">
      <alignment horizontal="center" vertical="center"/>
    </xf>
    <xf numFmtId="0" fontId="17" fillId="0" borderId="39" xfId="1" applyFont="1" applyFill="1" applyBorder="1" applyAlignment="1">
      <alignment horizontal="center" vertical="center"/>
    </xf>
    <xf numFmtId="17" fontId="17" fillId="0" borderId="39" xfId="1" applyNumberFormat="1" applyFont="1" applyBorder="1" applyAlignment="1">
      <alignment horizontal="center" vertical="center"/>
    </xf>
    <xf numFmtId="0" fontId="17" fillId="0" borderId="39" xfId="1" applyFont="1" applyBorder="1" applyAlignment="1">
      <alignment horizontal="center" vertical="center"/>
    </xf>
    <xf numFmtId="0" fontId="2" fillId="8" borderId="42" xfId="1" applyFont="1" applyFill="1" applyBorder="1" applyAlignment="1">
      <alignment horizontal="left"/>
    </xf>
    <xf numFmtId="0" fontId="2" fillId="8" borderId="43" xfId="1" applyFont="1" applyFill="1" applyBorder="1" applyAlignment="1">
      <alignment horizontal="left"/>
    </xf>
    <xf numFmtId="0" fontId="17" fillId="0" borderId="46" xfId="1" applyFont="1" applyFill="1" applyBorder="1" applyAlignment="1">
      <alignment horizontal="center" vertical="center"/>
    </xf>
    <xf numFmtId="0" fontId="17" fillId="0" borderId="47" xfId="1" applyFont="1" applyFill="1" applyBorder="1" applyAlignment="1">
      <alignment horizontal="center" vertical="center"/>
    </xf>
    <xf numFmtId="0" fontId="17" fillId="0" borderId="48" xfId="1" applyFont="1" applyFill="1" applyBorder="1" applyAlignment="1">
      <alignment horizontal="center" vertical="center"/>
    </xf>
    <xf numFmtId="0" fontId="2" fillId="8" borderId="49" xfId="1" applyFont="1" applyFill="1" applyBorder="1" applyAlignment="1">
      <alignment horizontal="left"/>
    </xf>
    <xf numFmtId="0" fontId="2" fillId="8" borderId="50" xfId="1" applyFont="1" applyFill="1" applyBorder="1" applyAlignment="1">
      <alignment horizontal="left"/>
    </xf>
    <xf numFmtId="44" fontId="0" fillId="0" borderId="0" xfId="5" applyFont="1" applyBorder="1" applyAlignment="1">
      <alignment horizontal="center" vertical="top"/>
    </xf>
    <xf numFmtId="0" fontId="2" fillId="8" borderId="0" xfId="1" applyFont="1" applyFill="1" applyBorder="1" applyAlignment="1">
      <alignment horizontal="left"/>
    </xf>
    <xf numFmtId="170" fontId="0" fillId="0" borderId="36" xfId="5" applyNumberFormat="1" applyFont="1" applyBorder="1" applyAlignment="1">
      <alignment horizontal="left" vertical="center"/>
    </xf>
    <xf numFmtId="170" fontId="2" fillId="0" borderId="36" xfId="5" applyNumberFormat="1" applyFont="1" applyBorder="1" applyAlignment="1">
      <alignment horizontal="left" vertical="center"/>
    </xf>
    <xf numFmtId="170" fontId="2" fillId="0" borderId="51" xfId="5" applyNumberFormat="1" applyFont="1" applyBorder="1" applyAlignment="1">
      <alignment horizontal="left" vertical="center"/>
    </xf>
    <xf numFmtId="170" fontId="17" fillId="0" borderId="0" xfId="5" applyNumberFormat="1" applyFont="1" applyFill="1" applyBorder="1" applyAlignment="1">
      <alignment horizontal="left" vertical="center"/>
    </xf>
    <xf numFmtId="170" fontId="17" fillId="0" borderId="55" xfId="5" applyNumberFormat="1" applyFont="1" applyFill="1" applyBorder="1" applyAlignment="1">
      <alignment horizontal="left" vertical="center"/>
    </xf>
    <xf numFmtId="170" fontId="5" fillId="0" borderId="50" xfId="5" applyNumberFormat="1" applyFont="1" applyBorder="1" applyAlignment="1">
      <alignment horizontal="left" vertical="center" wrapText="1"/>
    </xf>
    <xf numFmtId="170" fontId="5" fillId="0" borderId="53" xfId="5" applyNumberFormat="1" applyFont="1" applyBorder="1" applyAlignment="1">
      <alignment horizontal="left" vertical="center" wrapText="1"/>
    </xf>
    <xf numFmtId="170" fontId="5" fillId="0" borderId="55" xfId="5" applyNumberFormat="1" applyFont="1" applyBorder="1" applyAlignment="1">
      <alignment horizontal="left" vertical="center" wrapText="1"/>
    </xf>
    <xf numFmtId="170" fontId="5" fillId="0" borderId="57" xfId="5" applyNumberFormat="1" applyFont="1" applyBorder="1" applyAlignment="1">
      <alignment horizontal="left" vertical="center" wrapText="1"/>
    </xf>
  </cellXfs>
  <cellStyles count="18">
    <cellStyle name="48_description" xfId="2"/>
    <cellStyle name="Euro" xfId="3"/>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2" xfId="4"/>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Monétaire 2" xfId="5"/>
    <cellStyle name="Normal" xfId="0" builtinId="0"/>
    <cellStyle name="Normal 2" xfId="6"/>
    <cellStyle name="Normal 2 2" xfId="1"/>
    <cellStyle name="Normal 3" xfId="17"/>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1:O83"/>
  <sheetViews>
    <sheetView zoomScale="135" zoomScaleNormal="135" zoomScalePageLayoutView="135" workbookViewId="0">
      <pane xSplit="2" ySplit="3" topLeftCell="C29" activePane="bottomRight" state="frozen"/>
      <selection pane="topRight" activeCell="B1" sqref="B1"/>
      <selection pane="bottomLeft" activeCell="A3" sqref="A3"/>
      <selection pane="bottomRight" activeCell="A77" sqref="A77"/>
    </sheetView>
  </sheetViews>
  <sheetFormatPr baseColWidth="10" defaultRowHeight="12" x14ac:dyDescent="0"/>
  <cols>
    <col min="1" max="1" width="2.83203125" customWidth="1"/>
    <col min="2" max="2" width="39.6640625" customWidth="1"/>
    <col min="3" max="3" width="21.5" customWidth="1"/>
    <col min="4" max="4" width="14.83203125" bestFit="1" customWidth="1"/>
    <col min="5" max="5" width="15.6640625" customWidth="1"/>
    <col min="6" max="6" width="11.1640625" customWidth="1"/>
    <col min="7" max="7" width="15.6640625" customWidth="1"/>
    <col min="8" max="8" width="14.33203125" customWidth="1"/>
    <col min="9" max="9" width="14" customWidth="1"/>
    <col min="10" max="10" width="6.83203125" customWidth="1"/>
    <col min="11" max="12" width="15.6640625" customWidth="1"/>
    <col min="13" max="13" width="8.5" customWidth="1"/>
    <col min="14" max="14" width="1.33203125" customWidth="1"/>
  </cols>
  <sheetData>
    <row r="1" spans="1:15" ht="13" thickBot="1">
      <c r="M1" s="1"/>
    </row>
    <row r="2" spans="1:15" ht="36" customHeight="1" thickTop="1" thickBot="1">
      <c r="B2" s="121" t="s">
        <v>0</v>
      </c>
      <c r="C2" s="122"/>
      <c r="D2" s="122"/>
      <c r="E2" s="122"/>
      <c r="F2" s="122"/>
      <c r="G2" s="122"/>
      <c r="H2" s="122"/>
      <c r="I2" s="122"/>
      <c r="J2" s="122"/>
      <c r="K2" s="122"/>
      <c r="L2" s="122"/>
      <c r="M2" s="123"/>
      <c r="O2" s="60"/>
    </row>
    <row r="3" spans="1:15" ht="27" customHeight="1" thickTop="1" thickBot="1">
      <c r="B3" s="2" t="s">
        <v>1</v>
      </c>
      <c r="C3" s="3" t="s">
        <v>2</v>
      </c>
      <c r="D3" s="3" t="s">
        <v>3</v>
      </c>
      <c r="E3" s="3" t="s">
        <v>4</v>
      </c>
      <c r="F3" s="3" t="s">
        <v>5</v>
      </c>
      <c r="G3" s="3" t="s">
        <v>6</v>
      </c>
      <c r="H3" s="3" t="s">
        <v>7</v>
      </c>
      <c r="I3" s="3" t="s">
        <v>8</v>
      </c>
      <c r="J3" s="3" t="s">
        <v>9</v>
      </c>
      <c r="K3" s="3" t="s">
        <v>10</v>
      </c>
      <c r="L3" s="66" t="s">
        <v>11</v>
      </c>
      <c r="M3" s="67" t="s">
        <v>12</v>
      </c>
      <c r="N3" s="68"/>
      <c r="O3" s="69" t="s">
        <v>40</v>
      </c>
    </row>
    <row r="4" spans="1:15" ht="12" customHeight="1" thickTop="1" thickBot="1">
      <c r="M4" s="4"/>
    </row>
    <row r="5" spans="1:15" ht="18" thickTop="1">
      <c r="B5" s="5" t="s">
        <v>13</v>
      </c>
      <c r="C5" s="6" t="s">
        <v>14</v>
      </c>
      <c r="D5" s="6" t="s">
        <v>14</v>
      </c>
      <c r="E5" s="7" t="s">
        <v>14</v>
      </c>
      <c r="F5" s="8"/>
      <c r="G5" s="9" t="s">
        <v>14</v>
      </c>
      <c r="H5" s="10" t="s">
        <v>14</v>
      </c>
      <c r="I5" s="39" t="s">
        <v>14</v>
      </c>
      <c r="J5" s="11" t="s">
        <v>14</v>
      </c>
      <c r="K5" s="42" t="s">
        <v>14</v>
      </c>
      <c r="L5" s="12" t="s">
        <v>14</v>
      </c>
      <c r="M5" s="13" t="s">
        <v>14</v>
      </c>
      <c r="O5" s="61"/>
    </row>
    <row r="6" spans="1:15" ht="15">
      <c r="A6">
        <v>1</v>
      </c>
      <c r="B6" s="71" t="s">
        <v>46</v>
      </c>
      <c r="C6" s="48" t="s">
        <v>42</v>
      </c>
      <c r="D6" s="48" t="s">
        <v>47</v>
      </c>
      <c r="E6" s="49" t="s">
        <v>48</v>
      </c>
      <c r="F6" s="50"/>
      <c r="G6" s="51">
        <v>2</v>
      </c>
      <c r="H6" s="52" t="s">
        <v>45</v>
      </c>
      <c r="I6" s="53">
        <v>40.200000000000003</v>
      </c>
      <c r="J6" s="54"/>
      <c r="K6" s="55">
        <f>+I6/G6</f>
        <v>20.100000000000001</v>
      </c>
      <c r="L6" s="56">
        <f>+K6/1000</f>
        <v>2.01E-2</v>
      </c>
      <c r="M6" s="57"/>
      <c r="O6" s="70">
        <v>42026</v>
      </c>
    </row>
    <row r="7" spans="1:15" ht="17">
      <c r="B7" s="47"/>
      <c r="C7" s="48"/>
      <c r="D7" s="48"/>
      <c r="E7" s="49"/>
      <c r="F7" s="50"/>
      <c r="G7" s="51"/>
      <c r="H7" s="52"/>
      <c r="I7" s="53"/>
      <c r="J7" s="54"/>
      <c r="K7" s="55"/>
      <c r="L7" s="56"/>
      <c r="M7" s="57"/>
      <c r="O7" s="62"/>
    </row>
    <row r="8" spans="1:15" ht="12" customHeight="1">
      <c r="B8" s="47"/>
      <c r="C8" s="48"/>
      <c r="D8" s="48"/>
      <c r="E8" s="49"/>
      <c r="F8" s="50"/>
      <c r="G8" s="51"/>
      <c r="H8" s="52"/>
      <c r="I8" s="53"/>
      <c r="J8" s="54"/>
      <c r="K8" s="55"/>
      <c r="L8" s="56"/>
      <c r="M8" s="57"/>
      <c r="O8" s="64"/>
    </row>
    <row r="9" spans="1:15" ht="17">
      <c r="B9" s="47" t="s">
        <v>16</v>
      </c>
      <c r="C9" s="48"/>
      <c r="D9" s="48"/>
      <c r="E9" s="49"/>
      <c r="F9" s="50"/>
      <c r="G9" s="51"/>
      <c r="H9" s="52"/>
      <c r="I9" s="53"/>
      <c r="J9" s="54"/>
      <c r="K9" s="55"/>
      <c r="L9" s="56"/>
      <c r="M9" s="57"/>
      <c r="O9" s="62"/>
    </row>
    <row r="10" spans="1:15" ht="12" customHeight="1">
      <c r="B10" s="22" t="s">
        <v>14</v>
      </c>
      <c r="C10" s="17" t="s">
        <v>14</v>
      </c>
      <c r="D10" s="17" t="s">
        <v>14</v>
      </c>
      <c r="E10" s="16" t="s">
        <v>14</v>
      </c>
      <c r="F10" s="17"/>
      <c r="G10" s="18" t="s">
        <v>14</v>
      </c>
      <c r="H10" s="23" t="s">
        <v>14</v>
      </c>
      <c r="I10" s="40" t="s">
        <v>14</v>
      </c>
      <c r="J10" s="20" t="s">
        <v>14</v>
      </c>
      <c r="K10" s="43" t="s">
        <v>14</v>
      </c>
      <c r="L10" s="44" t="s">
        <v>14</v>
      </c>
      <c r="M10" s="45" t="s">
        <v>14</v>
      </c>
      <c r="O10" s="64"/>
    </row>
    <row r="11" spans="1:15" ht="17">
      <c r="B11" s="29" t="s">
        <v>17</v>
      </c>
      <c r="C11" s="17"/>
      <c r="D11" s="17"/>
      <c r="E11" s="16"/>
      <c r="F11" s="17"/>
      <c r="G11" s="18"/>
      <c r="H11" s="23"/>
      <c r="I11" s="40"/>
      <c r="J11" s="20"/>
      <c r="K11" s="43"/>
      <c r="L11" s="44"/>
      <c r="M11" s="45"/>
      <c r="O11" s="62"/>
    </row>
    <row r="12" spans="1:15" ht="17">
      <c r="A12">
        <v>2</v>
      </c>
      <c r="B12" s="29" t="s">
        <v>56</v>
      </c>
      <c r="C12" s="17" t="s">
        <v>42</v>
      </c>
      <c r="D12" s="17" t="s">
        <v>57</v>
      </c>
      <c r="E12" s="16" t="s">
        <v>75</v>
      </c>
      <c r="F12" s="17"/>
      <c r="G12" s="18">
        <v>6</v>
      </c>
      <c r="H12" s="23" t="s">
        <v>45</v>
      </c>
      <c r="I12" s="40">
        <v>79.95</v>
      </c>
      <c r="J12" s="20"/>
      <c r="K12" s="43">
        <f>+I12/G12</f>
        <v>13.325000000000001</v>
      </c>
      <c r="L12" s="44">
        <f>+K12/1000</f>
        <v>1.3325000000000002E-2</v>
      </c>
      <c r="M12" s="45"/>
      <c r="O12" s="70">
        <v>42026</v>
      </c>
    </row>
    <row r="13" spans="1:15" ht="17">
      <c r="A13">
        <v>3</v>
      </c>
      <c r="B13" s="29" t="s">
        <v>49</v>
      </c>
      <c r="C13" s="17" t="s">
        <v>42</v>
      </c>
      <c r="D13" s="17" t="s">
        <v>50</v>
      </c>
      <c r="E13" s="16" t="s">
        <v>48</v>
      </c>
      <c r="F13" s="17"/>
      <c r="G13" s="18">
        <v>2</v>
      </c>
      <c r="H13" s="23" t="s">
        <v>45</v>
      </c>
      <c r="I13" s="40">
        <v>16.2</v>
      </c>
      <c r="J13" s="20"/>
      <c r="K13" s="43">
        <f>+I13/G13</f>
        <v>8.1</v>
      </c>
      <c r="L13" s="44">
        <f>+K13/1000</f>
        <v>8.0999999999999996E-3</v>
      </c>
      <c r="M13" s="45"/>
      <c r="O13" s="70">
        <v>42026</v>
      </c>
    </row>
    <row r="14" spans="1:15">
      <c r="B14" s="22" t="s">
        <v>14</v>
      </c>
      <c r="C14" s="17" t="s">
        <v>14</v>
      </c>
      <c r="D14" s="17" t="s">
        <v>14</v>
      </c>
      <c r="E14" s="16" t="s">
        <v>14</v>
      </c>
      <c r="F14" s="17" t="s">
        <v>14</v>
      </c>
      <c r="G14" s="18" t="s">
        <v>14</v>
      </c>
      <c r="H14" s="23" t="s">
        <v>14</v>
      </c>
      <c r="I14" s="40" t="s">
        <v>14</v>
      </c>
      <c r="J14" s="20" t="s">
        <v>14</v>
      </c>
      <c r="K14" s="43" t="s">
        <v>14</v>
      </c>
      <c r="L14" s="44" t="s">
        <v>14</v>
      </c>
      <c r="M14" s="45"/>
      <c r="O14" s="64"/>
    </row>
    <row r="15" spans="1:15" ht="17">
      <c r="B15" s="26" t="s">
        <v>18</v>
      </c>
      <c r="C15" s="17"/>
      <c r="D15" s="17"/>
      <c r="E15" s="16"/>
      <c r="F15" s="17"/>
      <c r="G15" s="18"/>
      <c r="H15" s="23"/>
      <c r="I15" s="40"/>
      <c r="J15" s="20"/>
      <c r="K15" s="43"/>
      <c r="L15" s="44"/>
      <c r="M15" s="45"/>
      <c r="O15" s="62"/>
    </row>
    <row r="16" spans="1:15">
      <c r="B16" s="24" t="s">
        <v>14</v>
      </c>
      <c r="C16" s="17" t="s">
        <v>14</v>
      </c>
      <c r="D16" s="17" t="s">
        <v>14</v>
      </c>
      <c r="E16" s="16" t="s">
        <v>14</v>
      </c>
      <c r="F16" s="17" t="s">
        <v>14</v>
      </c>
      <c r="G16" s="18" t="s">
        <v>14</v>
      </c>
      <c r="H16" s="19" t="s">
        <v>14</v>
      </c>
      <c r="I16" s="40" t="s">
        <v>14</v>
      </c>
      <c r="J16" s="20" t="s">
        <v>14</v>
      </c>
      <c r="K16" s="43" t="s">
        <v>14</v>
      </c>
      <c r="L16" s="44" t="s">
        <v>14</v>
      </c>
      <c r="M16" s="45"/>
      <c r="O16" s="64"/>
    </row>
    <row r="17" spans="1:15" ht="17">
      <c r="B17" s="26" t="s">
        <v>19</v>
      </c>
      <c r="C17" s="17"/>
      <c r="D17" s="17"/>
      <c r="E17" s="16"/>
      <c r="F17" s="17"/>
      <c r="G17" s="18"/>
      <c r="H17" s="19"/>
      <c r="I17" s="40"/>
      <c r="J17" s="20"/>
      <c r="K17" s="43"/>
      <c r="L17" s="44"/>
      <c r="M17" s="45"/>
      <c r="O17" s="62"/>
    </row>
    <row r="18" spans="1:15">
      <c r="B18" s="22" t="s">
        <v>14</v>
      </c>
      <c r="C18" s="17" t="s">
        <v>14</v>
      </c>
      <c r="D18" s="17" t="s">
        <v>14</v>
      </c>
      <c r="E18" s="16" t="s">
        <v>14</v>
      </c>
      <c r="F18" s="17" t="s">
        <v>14</v>
      </c>
      <c r="G18" s="18" t="s">
        <v>14</v>
      </c>
      <c r="H18" s="23" t="s">
        <v>14</v>
      </c>
      <c r="I18" s="40" t="s">
        <v>14</v>
      </c>
      <c r="J18" s="20" t="s">
        <v>14</v>
      </c>
      <c r="K18" s="43" t="s">
        <v>14</v>
      </c>
      <c r="L18" s="44" t="s">
        <v>14</v>
      </c>
      <c r="M18" s="45" t="s">
        <v>14</v>
      </c>
      <c r="N18" s="21"/>
      <c r="O18" s="65"/>
    </row>
    <row r="19" spans="1:15" ht="17">
      <c r="B19" s="26" t="s">
        <v>20</v>
      </c>
      <c r="C19" s="30"/>
      <c r="D19" s="30"/>
      <c r="E19" s="16"/>
      <c r="F19" s="17"/>
      <c r="G19" s="18"/>
      <c r="H19" s="23"/>
      <c r="I19" s="40"/>
      <c r="J19" s="20"/>
      <c r="K19" s="43"/>
      <c r="L19" s="44"/>
      <c r="M19" s="45"/>
      <c r="O19" s="62"/>
    </row>
    <row r="20" spans="1:15">
      <c r="B20" s="22" t="s">
        <v>14</v>
      </c>
      <c r="C20" s="25" t="s">
        <v>14</v>
      </c>
      <c r="D20" s="25" t="s">
        <v>14</v>
      </c>
      <c r="E20" s="16" t="s">
        <v>14</v>
      </c>
      <c r="F20" s="17" t="s">
        <v>14</v>
      </c>
      <c r="G20" s="18" t="s">
        <v>14</v>
      </c>
      <c r="H20" s="23" t="s">
        <v>14</v>
      </c>
      <c r="I20" s="40" t="s">
        <v>14</v>
      </c>
      <c r="J20" s="20" t="s">
        <v>14</v>
      </c>
      <c r="K20" s="43" t="s">
        <v>14</v>
      </c>
      <c r="L20" s="44" t="s">
        <v>14</v>
      </c>
      <c r="M20" s="45" t="s">
        <v>14</v>
      </c>
      <c r="O20" s="64"/>
    </row>
    <row r="21" spans="1:15" ht="17">
      <c r="B21" s="31" t="s">
        <v>21</v>
      </c>
      <c r="C21" s="28"/>
      <c r="D21" s="15"/>
      <c r="E21" s="16"/>
      <c r="F21" s="17"/>
      <c r="G21" s="18"/>
      <c r="H21" s="23"/>
      <c r="I21" s="40"/>
      <c r="J21" s="20"/>
      <c r="K21" s="43"/>
      <c r="L21" s="44"/>
      <c r="M21" s="45"/>
      <c r="O21" s="62"/>
    </row>
    <row r="22" spans="1:15" ht="17">
      <c r="A22">
        <v>4</v>
      </c>
      <c r="B22" s="31" t="s">
        <v>51</v>
      </c>
      <c r="C22" s="28" t="s">
        <v>42</v>
      </c>
      <c r="D22" s="15" t="s">
        <v>52</v>
      </c>
      <c r="E22" s="16" t="s">
        <v>53</v>
      </c>
      <c r="F22" s="17"/>
      <c r="G22" s="18">
        <v>5</v>
      </c>
      <c r="H22" s="23" t="s">
        <v>45</v>
      </c>
      <c r="I22" s="40">
        <v>54.05</v>
      </c>
      <c r="J22" s="20"/>
      <c r="K22" s="43">
        <f>+I22/G22</f>
        <v>10.809999999999999</v>
      </c>
      <c r="L22" s="44">
        <f>+K22/1000</f>
        <v>1.0809999999999998E-2</v>
      </c>
      <c r="M22" s="45"/>
      <c r="O22" s="70">
        <v>42026</v>
      </c>
    </row>
    <row r="23" spans="1:15">
      <c r="B23" s="14" t="s">
        <v>14</v>
      </c>
      <c r="C23" s="15" t="s">
        <v>14</v>
      </c>
      <c r="D23" s="15" t="s">
        <v>14</v>
      </c>
      <c r="E23" s="16" t="s">
        <v>14</v>
      </c>
      <c r="F23" s="17" t="s">
        <v>14</v>
      </c>
      <c r="G23" s="18" t="s">
        <v>14</v>
      </c>
      <c r="H23" s="19" t="s">
        <v>14</v>
      </c>
      <c r="I23" s="40" t="s">
        <v>14</v>
      </c>
      <c r="J23" s="20" t="s">
        <v>14</v>
      </c>
      <c r="K23" s="43" t="s">
        <v>14</v>
      </c>
      <c r="L23" s="44" t="s">
        <v>14</v>
      </c>
      <c r="M23" s="45"/>
      <c r="O23" s="64"/>
    </row>
    <row r="24" spans="1:15" ht="17">
      <c r="B24" s="31" t="s">
        <v>22</v>
      </c>
      <c r="C24" s="28"/>
      <c r="D24" s="25"/>
      <c r="E24" s="16"/>
      <c r="F24" s="17"/>
      <c r="G24" s="18"/>
      <c r="H24" s="23"/>
      <c r="I24" s="40"/>
      <c r="J24" s="20"/>
      <c r="K24" s="43"/>
      <c r="L24" s="44"/>
      <c r="M24" s="45"/>
      <c r="O24" s="62"/>
    </row>
    <row r="25" spans="1:15">
      <c r="B25" s="24" t="s">
        <v>14</v>
      </c>
      <c r="C25" s="58" t="s">
        <v>14</v>
      </c>
      <c r="D25" s="59" t="s">
        <v>14</v>
      </c>
      <c r="E25" s="16" t="s">
        <v>14</v>
      </c>
      <c r="F25" s="17" t="s">
        <v>14</v>
      </c>
      <c r="G25" s="18" t="s">
        <v>14</v>
      </c>
      <c r="H25" s="19" t="s">
        <v>14</v>
      </c>
      <c r="I25" s="40" t="s">
        <v>14</v>
      </c>
      <c r="J25" s="20" t="s">
        <v>14</v>
      </c>
      <c r="K25" s="43" t="s">
        <v>14</v>
      </c>
      <c r="L25" s="44" t="s">
        <v>14</v>
      </c>
      <c r="M25" s="45" t="s">
        <v>14</v>
      </c>
      <c r="O25" s="64"/>
    </row>
    <row r="26" spans="1:15" ht="17">
      <c r="B26" s="26" t="s">
        <v>36</v>
      </c>
      <c r="C26" s="17"/>
      <c r="D26" s="17"/>
      <c r="E26" s="16"/>
      <c r="F26" s="17"/>
      <c r="G26" s="18"/>
      <c r="H26" s="19"/>
      <c r="I26" s="40"/>
      <c r="J26" s="20"/>
      <c r="K26" s="43"/>
      <c r="L26" s="44"/>
      <c r="M26" s="45"/>
      <c r="O26" s="62"/>
    </row>
    <row r="27" spans="1:15">
      <c r="B27" s="24" t="s">
        <v>14</v>
      </c>
      <c r="C27" s="17" t="s">
        <v>14</v>
      </c>
      <c r="D27" s="17" t="s">
        <v>14</v>
      </c>
      <c r="E27" s="16" t="s">
        <v>14</v>
      </c>
      <c r="F27" s="17"/>
      <c r="G27" s="18" t="s">
        <v>14</v>
      </c>
      <c r="H27" s="19" t="s">
        <v>14</v>
      </c>
      <c r="I27" s="40" t="s">
        <v>14</v>
      </c>
      <c r="J27" s="20" t="s">
        <v>14</v>
      </c>
      <c r="K27" s="43" t="s">
        <v>14</v>
      </c>
      <c r="L27" s="44" t="s">
        <v>14</v>
      </c>
      <c r="M27" s="45"/>
      <c r="O27" s="64"/>
    </row>
    <row r="28" spans="1:15" ht="17">
      <c r="B28" s="26" t="s">
        <v>23</v>
      </c>
      <c r="C28" s="17"/>
      <c r="D28" s="17"/>
      <c r="E28" s="16"/>
      <c r="F28" s="17"/>
      <c r="G28" s="18"/>
      <c r="H28" s="19"/>
      <c r="I28" s="40"/>
      <c r="J28" s="20"/>
      <c r="K28" s="43"/>
      <c r="L28" s="44"/>
      <c r="M28" s="45"/>
      <c r="O28" s="62"/>
    </row>
    <row r="29" spans="1:15">
      <c r="B29" s="24" t="s">
        <v>14</v>
      </c>
      <c r="C29" s="17" t="s">
        <v>14</v>
      </c>
      <c r="D29" s="17" t="s">
        <v>14</v>
      </c>
      <c r="E29" s="16" t="s">
        <v>14</v>
      </c>
      <c r="F29" s="17" t="s">
        <v>14</v>
      </c>
      <c r="G29" s="18" t="s">
        <v>14</v>
      </c>
      <c r="H29" s="19" t="s">
        <v>14</v>
      </c>
      <c r="I29" s="40" t="s">
        <v>14</v>
      </c>
      <c r="J29" s="20" t="s">
        <v>14</v>
      </c>
      <c r="K29" s="43" t="s">
        <v>14</v>
      </c>
      <c r="L29" s="44" t="s">
        <v>14</v>
      </c>
      <c r="M29" s="45" t="s">
        <v>14</v>
      </c>
      <c r="O29" s="64"/>
    </row>
    <row r="30" spans="1:15" ht="17">
      <c r="B30" s="31" t="s">
        <v>24</v>
      </c>
      <c r="C30" s="28"/>
      <c r="D30" s="28"/>
      <c r="E30" s="16"/>
      <c r="F30" s="17"/>
      <c r="G30" s="18"/>
      <c r="H30" s="19"/>
      <c r="I30" s="40"/>
      <c r="J30" s="20"/>
      <c r="K30" s="43"/>
      <c r="L30" s="44"/>
      <c r="M30" s="45"/>
      <c r="O30" s="62"/>
    </row>
    <row r="31" spans="1:15">
      <c r="B31" s="27" t="s">
        <v>14</v>
      </c>
      <c r="C31" s="28" t="s">
        <v>14</v>
      </c>
      <c r="D31" s="28" t="s">
        <v>14</v>
      </c>
      <c r="E31" s="16" t="s">
        <v>14</v>
      </c>
      <c r="F31" s="17"/>
      <c r="G31" s="18" t="s">
        <v>14</v>
      </c>
      <c r="H31" s="19" t="s">
        <v>14</v>
      </c>
      <c r="I31" s="40" t="s">
        <v>14</v>
      </c>
      <c r="J31" s="20" t="s">
        <v>14</v>
      </c>
      <c r="K31" s="43" t="s">
        <v>14</v>
      </c>
      <c r="L31" s="44" t="s">
        <v>14</v>
      </c>
      <c r="M31" s="45"/>
      <c r="O31" s="64"/>
    </row>
    <row r="32" spans="1:15" ht="17">
      <c r="B32" s="31" t="s">
        <v>15</v>
      </c>
      <c r="C32" s="28"/>
      <c r="D32" s="28"/>
      <c r="E32" s="16"/>
      <c r="F32" s="17"/>
      <c r="G32" s="18"/>
      <c r="H32" s="19"/>
      <c r="I32" s="40"/>
      <c r="J32" s="20"/>
      <c r="K32" s="43"/>
      <c r="L32" s="44"/>
      <c r="M32" s="45"/>
      <c r="O32" s="62"/>
    </row>
    <row r="33" spans="1:15" ht="17">
      <c r="A33">
        <v>5</v>
      </c>
      <c r="B33" s="31" t="s">
        <v>61</v>
      </c>
      <c r="C33" s="28" t="s">
        <v>42</v>
      </c>
      <c r="D33" s="28" t="s">
        <v>62</v>
      </c>
      <c r="E33" s="16" t="s">
        <v>53</v>
      </c>
      <c r="F33" s="17"/>
      <c r="G33" s="18">
        <v>5</v>
      </c>
      <c r="H33" s="19" t="s">
        <v>45</v>
      </c>
      <c r="I33" s="40">
        <v>54.6</v>
      </c>
      <c r="J33" s="20"/>
      <c r="K33" s="43">
        <f>+I33/G33</f>
        <v>10.92</v>
      </c>
      <c r="L33" s="44">
        <f>+K33/1000</f>
        <v>1.0919999999999999E-2</v>
      </c>
      <c r="M33" s="45"/>
      <c r="O33" s="70">
        <v>42026</v>
      </c>
    </row>
    <row r="34" spans="1:15">
      <c r="B34" s="24" t="s">
        <v>14</v>
      </c>
      <c r="C34" s="17" t="s">
        <v>14</v>
      </c>
      <c r="D34" s="17" t="s">
        <v>14</v>
      </c>
      <c r="E34" s="16" t="s">
        <v>14</v>
      </c>
      <c r="F34" s="17"/>
      <c r="G34" s="18" t="s">
        <v>14</v>
      </c>
      <c r="H34" s="23" t="s">
        <v>14</v>
      </c>
      <c r="I34" s="40" t="s">
        <v>14</v>
      </c>
      <c r="J34" s="20" t="s">
        <v>14</v>
      </c>
      <c r="K34" s="43" t="s">
        <v>14</v>
      </c>
      <c r="L34" s="44" t="s">
        <v>14</v>
      </c>
      <c r="M34" s="45"/>
      <c r="O34" s="64"/>
    </row>
    <row r="35" spans="1:15" ht="17">
      <c r="B35" s="26" t="s">
        <v>25</v>
      </c>
      <c r="C35" s="17"/>
      <c r="D35" s="17"/>
      <c r="E35" s="16"/>
      <c r="F35" s="17"/>
      <c r="G35" s="18"/>
      <c r="H35" s="19"/>
      <c r="I35" s="40"/>
      <c r="J35" s="20"/>
      <c r="K35" s="43"/>
      <c r="L35" s="44"/>
      <c r="M35" s="45"/>
      <c r="O35" s="62"/>
    </row>
    <row r="36" spans="1:15">
      <c r="B36" s="24" t="s">
        <v>14</v>
      </c>
      <c r="C36" s="17" t="s">
        <v>14</v>
      </c>
      <c r="D36" s="17" t="s">
        <v>14</v>
      </c>
      <c r="E36" s="16" t="s">
        <v>14</v>
      </c>
      <c r="F36" s="17"/>
      <c r="G36" s="18" t="s">
        <v>14</v>
      </c>
      <c r="H36" s="19" t="s">
        <v>14</v>
      </c>
      <c r="I36" s="40" t="s">
        <v>14</v>
      </c>
      <c r="J36" s="20" t="s">
        <v>14</v>
      </c>
      <c r="K36" s="43" t="s">
        <v>14</v>
      </c>
      <c r="L36" s="44" t="s">
        <v>14</v>
      </c>
      <c r="M36" s="45" t="s">
        <v>14</v>
      </c>
      <c r="O36" s="64"/>
    </row>
    <row r="37" spans="1:15" ht="17">
      <c r="B37" s="26" t="s">
        <v>26</v>
      </c>
      <c r="C37" s="17"/>
      <c r="D37" s="17"/>
      <c r="E37" s="16"/>
      <c r="F37" s="17"/>
      <c r="G37" s="18"/>
      <c r="H37" s="23"/>
      <c r="I37" s="40"/>
      <c r="J37" s="20"/>
      <c r="K37" s="43"/>
      <c r="L37" s="44"/>
      <c r="M37" s="45"/>
      <c r="O37" s="62"/>
    </row>
    <row r="38" spans="1:15">
      <c r="B38" s="24" t="s">
        <v>14</v>
      </c>
      <c r="C38" s="17" t="s">
        <v>14</v>
      </c>
      <c r="D38" s="17" t="s">
        <v>14</v>
      </c>
      <c r="E38" s="16" t="s">
        <v>14</v>
      </c>
      <c r="F38" s="17" t="s">
        <v>14</v>
      </c>
      <c r="G38" s="18" t="s">
        <v>14</v>
      </c>
      <c r="H38" s="19" t="s">
        <v>14</v>
      </c>
      <c r="I38" s="40" t="s">
        <v>14</v>
      </c>
      <c r="J38" s="20" t="s">
        <v>14</v>
      </c>
      <c r="K38" s="43" t="s">
        <v>14</v>
      </c>
      <c r="L38" s="44" t="s">
        <v>14</v>
      </c>
      <c r="M38" s="45"/>
      <c r="O38" s="64"/>
    </row>
    <row r="39" spans="1:15" ht="17">
      <c r="B39" s="31" t="s">
        <v>27</v>
      </c>
      <c r="C39" s="28"/>
      <c r="D39" s="28"/>
      <c r="E39" s="16"/>
      <c r="F39" s="17"/>
      <c r="G39" s="18"/>
      <c r="H39" s="19"/>
      <c r="I39" s="40"/>
      <c r="J39" s="20"/>
      <c r="K39" s="43"/>
      <c r="L39" s="44"/>
      <c r="M39" s="45"/>
      <c r="O39" s="62"/>
    </row>
    <row r="40" spans="1:15">
      <c r="B40" s="24" t="s">
        <v>14</v>
      </c>
      <c r="C40" s="17" t="s">
        <v>14</v>
      </c>
      <c r="D40" s="17" t="s">
        <v>14</v>
      </c>
      <c r="E40" s="16" t="s">
        <v>14</v>
      </c>
      <c r="F40" s="17" t="s">
        <v>14</v>
      </c>
      <c r="G40" s="18" t="s">
        <v>14</v>
      </c>
      <c r="H40" s="23" t="s">
        <v>14</v>
      </c>
      <c r="I40" s="40" t="s">
        <v>14</v>
      </c>
      <c r="J40" s="20" t="s">
        <v>14</v>
      </c>
      <c r="K40" s="43" t="s">
        <v>14</v>
      </c>
      <c r="L40" s="44" t="s">
        <v>14</v>
      </c>
      <c r="M40" s="45" t="s">
        <v>14</v>
      </c>
      <c r="O40" s="64"/>
    </row>
    <row r="41" spans="1:15" ht="17">
      <c r="B41" s="26" t="s">
        <v>28</v>
      </c>
      <c r="C41" s="17"/>
      <c r="D41" s="17"/>
      <c r="E41" s="16"/>
      <c r="F41" s="17"/>
      <c r="G41" s="18"/>
      <c r="H41" s="23"/>
      <c r="I41" s="40"/>
      <c r="J41" s="20"/>
      <c r="K41" s="43"/>
      <c r="L41" s="44"/>
      <c r="M41" s="45"/>
      <c r="O41" s="62"/>
    </row>
    <row r="42" spans="1:15" ht="17">
      <c r="A42">
        <v>6</v>
      </c>
      <c r="B42" s="26" t="s">
        <v>58</v>
      </c>
      <c r="C42" s="17" t="s">
        <v>42</v>
      </c>
      <c r="D42" s="17" t="s">
        <v>59</v>
      </c>
      <c r="E42" s="16" t="s">
        <v>60</v>
      </c>
      <c r="F42" s="17"/>
      <c r="G42" s="18">
        <v>2.5</v>
      </c>
      <c r="H42" s="23" t="s">
        <v>45</v>
      </c>
      <c r="I42" s="40">
        <v>29.95</v>
      </c>
      <c r="J42" s="20"/>
      <c r="K42" s="43">
        <f>+I42/G42</f>
        <v>11.98</v>
      </c>
      <c r="L42" s="44">
        <f>+K42/1000</f>
        <v>1.1980000000000001E-2</v>
      </c>
      <c r="M42" s="45"/>
      <c r="O42" s="70">
        <v>42026</v>
      </c>
    </row>
    <row r="43" spans="1:15" ht="17">
      <c r="A43">
        <v>7</v>
      </c>
      <c r="B43" s="26" t="s">
        <v>63</v>
      </c>
      <c r="C43" s="17" t="s">
        <v>42</v>
      </c>
      <c r="D43" s="17" t="s">
        <v>64</v>
      </c>
      <c r="E43" s="16" t="s">
        <v>65</v>
      </c>
      <c r="F43" s="17"/>
      <c r="G43" s="18">
        <v>12.5</v>
      </c>
      <c r="H43" s="23" t="s">
        <v>45</v>
      </c>
      <c r="I43" s="40">
        <v>76</v>
      </c>
      <c r="J43" s="20"/>
      <c r="K43" s="43">
        <f>+I43/G43</f>
        <v>6.08</v>
      </c>
      <c r="L43" s="44">
        <f>+K43/1000</f>
        <v>6.0800000000000003E-3</v>
      </c>
      <c r="M43" s="45"/>
      <c r="O43" s="70">
        <v>42026</v>
      </c>
    </row>
    <row r="44" spans="1:15" ht="17">
      <c r="A44">
        <v>8</v>
      </c>
      <c r="B44" s="26" t="s">
        <v>54</v>
      </c>
      <c r="C44" s="17" t="s">
        <v>42</v>
      </c>
      <c r="D44" s="17" t="s">
        <v>55</v>
      </c>
      <c r="E44" s="16" t="s">
        <v>53</v>
      </c>
      <c r="F44" s="17"/>
      <c r="G44" s="18">
        <v>5</v>
      </c>
      <c r="H44" s="23" t="s">
        <v>45</v>
      </c>
      <c r="I44" s="40">
        <v>73.349999999999994</v>
      </c>
      <c r="J44" s="20"/>
      <c r="K44" s="43">
        <f>+I44/G44</f>
        <v>14.669999999999998</v>
      </c>
      <c r="L44" s="44">
        <f>+K44/1000</f>
        <v>1.4669999999999999E-2</v>
      </c>
      <c r="M44" s="45"/>
      <c r="O44" s="70">
        <v>42026</v>
      </c>
    </row>
    <row r="45" spans="1:15">
      <c r="B45" s="24" t="s">
        <v>14</v>
      </c>
      <c r="C45" s="17" t="s">
        <v>14</v>
      </c>
      <c r="D45" s="17" t="s">
        <v>14</v>
      </c>
      <c r="E45" s="16" t="s">
        <v>14</v>
      </c>
      <c r="F45" s="17" t="s">
        <v>14</v>
      </c>
      <c r="G45" s="18" t="s">
        <v>14</v>
      </c>
      <c r="H45" s="23" t="s">
        <v>14</v>
      </c>
      <c r="I45" s="40" t="s">
        <v>14</v>
      </c>
      <c r="J45" s="20" t="s">
        <v>14</v>
      </c>
      <c r="K45" s="43" t="s">
        <v>14</v>
      </c>
      <c r="L45" s="44" t="s">
        <v>14</v>
      </c>
      <c r="M45" s="45" t="s">
        <v>14</v>
      </c>
      <c r="O45" s="64"/>
    </row>
    <row r="46" spans="1:15" ht="17">
      <c r="B46" s="26" t="s">
        <v>29</v>
      </c>
      <c r="C46" s="17"/>
      <c r="D46" s="17"/>
      <c r="E46" s="16"/>
      <c r="F46" s="17"/>
      <c r="G46" s="18"/>
      <c r="H46" s="23"/>
      <c r="I46" s="40"/>
      <c r="J46" s="20"/>
      <c r="K46" s="43"/>
      <c r="L46" s="44"/>
      <c r="M46" s="45"/>
      <c r="O46" s="62"/>
    </row>
    <row r="47" spans="1:15">
      <c r="B47" s="38"/>
      <c r="C47" s="17"/>
      <c r="D47" s="17"/>
      <c r="E47" s="16"/>
      <c r="F47" s="17"/>
      <c r="G47" s="18"/>
      <c r="H47" s="23"/>
      <c r="I47" s="40"/>
      <c r="J47" s="20"/>
      <c r="K47" s="43"/>
      <c r="L47" s="44"/>
      <c r="M47" s="45"/>
      <c r="O47" s="64"/>
    </row>
    <row r="48" spans="1:15" ht="17">
      <c r="B48" s="26" t="s">
        <v>37</v>
      </c>
      <c r="C48" s="17"/>
      <c r="D48" s="17"/>
      <c r="E48" s="16"/>
      <c r="F48" s="17"/>
      <c r="G48" s="18"/>
      <c r="H48" s="23"/>
      <c r="I48" s="40"/>
      <c r="J48" s="20"/>
      <c r="K48" s="43"/>
      <c r="L48" s="44"/>
      <c r="M48" s="45"/>
      <c r="O48" s="62"/>
    </row>
    <row r="49" spans="1:15" ht="17">
      <c r="A49">
        <v>9</v>
      </c>
      <c r="B49" s="26" t="s">
        <v>41</v>
      </c>
      <c r="C49" s="17" t="s">
        <v>42</v>
      </c>
      <c r="D49" s="17" t="s">
        <v>43</v>
      </c>
      <c r="E49" s="16" t="s">
        <v>44</v>
      </c>
      <c r="F49" s="17"/>
      <c r="G49" s="18">
        <v>2.5</v>
      </c>
      <c r="H49" s="23" t="s">
        <v>45</v>
      </c>
      <c r="I49" s="40">
        <v>16.149999999999999</v>
      </c>
      <c r="J49" s="20"/>
      <c r="K49" s="43">
        <f>+I49/G49</f>
        <v>6.4599999999999991</v>
      </c>
      <c r="L49" s="44">
        <f>+K49/1000</f>
        <v>6.4599999999999987E-3</v>
      </c>
      <c r="M49" s="45"/>
      <c r="O49" s="70">
        <v>42026</v>
      </c>
    </row>
    <row r="50" spans="1:15" ht="17">
      <c r="A50">
        <v>10</v>
      </c>
      <c r="B50" s="26" t="s">
        <v>66</v>
      </c>
      <c r="C50" s="17" t="s">
        <v>42</v>
      </c>
      <c r="D50" s="17" t="s">
        <v>67</v>
      </c>
      <c r="E50" s="16" t="s">
        <v>68</v>
      </c>
      <c r="F50" s="17"/>
      <c r="G50" s="18">
        <v>20</v>
      </c>
      <c r="H50" s="23" t="s">
        <v>45</v>
      </c>
      <c r="I50" s="40">
        <v>17.95</v>
      </c>
      <c r="J50" s="20"/>
      <c r="K50" s="43">
        <f>+I50/G50</f>
        <v>0.89749999999999996</v>
      </c>
      <c r="L50" s="44">
        <f>+K50/1000</f>
        <v>8.9749999999999997E-4</v>
      </c>
      <c r="M50" s="45"/>
      <c r="O50" s="70">
        <v>42026</v>
      </c>
    </row>
    <row r="51" spans="1:15" ht="17">
      <c r="A51">
        <v>11</v>
      </c>
      <c r="B51" s="26" t="s">
        <v>76</v>
      </c>
      <c r="C51" s="17" t="s">
        <v>42</v>
      </c>
      <c r="D51" s="17" t="s">
        <v>71</v>
      </c>
      <c r="E51" s="16" t="s">
        <v>72</v>
      </c>
      <c r="F51" s="17"/>
      <c r="G51" s="18">
        <v>5</v>
      </c>
      <c r="H51" s="23" t="s">
        <v>45</v>
      </c>
      <c r="I51" s="40">
        <v>50</v>
      </c>
      <c r="J51" s="20"/>
      <c r="K51" s="43">
        <f>+I51/G51</f>
        <v>10</v>
      </c>
      <c r="L51" s="44">
        <f>+K51/1000</f>
        <v>0.01</v>
      </c>
      <c r="M51" s="45"/>
      <c r="O51" s="70">
        <v>42026</v>
      </c>
    </row>
    <row r="52" spans="1:15" ht="17">
      <c r="A52">
        <v>12</v>
      </c>
      <c r="B52" s="26" t="s">
        <v>77</v>
      </c>
      <c r="C52" s="17" t="s">
        <v>42</v>
      </c>
      <c r="D52" s="17" t="s">
        <v>73</v>
      </c>
      <c r="E52" s="16" t="s">
        <v>74</v>
      </c>
      <c r="F52" s="17"/>
      <c r="G52" s="18">
        <v>5</v>
      </c>
      <c r="H52" s="23" t="s">
        <v>45</v>
      </c>
      <c r="I52" s="40">
        <v>45</v>
      </c>
      <c r="J52" s="20"/>
      <c r="K52" s="43">
        <f>+I52/G52</f>
        <v>9</v>
      </c>
      <c r="L52" s="44">
        <f>+K52/1000</f>
        <v>8.9999999999999993E-3</v>
      </c>
      <c r="M52" s="45"/>
      <c r="O52" s="70">
        <v>42026</v>
      </c>
    </row>
    <row r="53" spans="1:15" ht="17">
      <c r="A53">
        <v>13</v>
      </c>
      <c r="B53" s="26" t="s">
        <v>69</v>
      </c>
      <c r="C53" s="17" t="s">
        <v>42</v>
      </c>
      <c r="D53" s="17">
        <v>10089</v>
      </c>
      <c r="E53" s="16" t="s">
        <v>68</v>
      </c>
      <c r="F53" s="17"/>
      <c r="G53" s="18">
        <v>20</v>
      </c>
      <c r="H53" s="23" t="s">
        <v>70</v>
      </c>
      <c r="I53" s="40">
        <v>17</v>
      </c>
      <c r="J53" s="20"/>
      <c r="K53" s="43">
        <f>+I53/G53</f>
        <v>0.85</v>
      </c>
      <c r="L53" s="44">
        <f>+K53/1000</f>
        <v>8.4999999999999995E-4</v>
      </c>
      <c r="M53" s="45"/>
      <c r="O53" s="70">
        <v>42026</v>
      </c>
    </row>
    <row r="54" spans="1:15">
      <c r="B54" s="22" t="s">
        <v>14</v>
      </c>
      <c r="C54" s="17" t="s">
        <v>14</v>
      </c>
      <c r="D54" s="17" t="s">
        <v>14</v>
      </c>
      <c r="E54" s="16" t="s">
        <v>14</v>
      </c>
      <c r="F54" s="17" t="s">
        <v>14</v>
      </c>
      <c r="G54" s="18" t="s">
        <v>14</v>
      </c>
      <c r="H54" s="23" t="s">
        <v>14</v>
      </c>
      <c r="I54" s="40" t="s">
        <v>14</v>
      </c>
      <c r="J54" s="20" t="s">
        <v>14</v>
      </c>
      <c r="K54" s="43" t="s">
        <v>14</v>
      </c>
      <c r="L54" s="44" t="s">
        <v>14</v>
      </c>
      <c r="M54" s="45" t="s">
        <v>14</v>
      </c>
      <c r="O54" s="64"/>
    </row>
    <row r="55" spans="1:15" ht="17">
      <c r="B55" s="26" t="s">
        <v>30</v>
      </c>
      <c r="C55" s="17"/>
      <c r="D55" s="17"/>
      <c r="E55" s="16"/>
      <c r="F55" s="17"/>
      <c r="G55" s="18"/>
      <c r="H55" s="23"/>
      <c r="I55" s="40"/>
      <c r="J55" s="20"/>
      <c r="K55" s="43"/>
      <c r="L55" s="44"/>
      <c r="M55" s="45"/>
      <c r="O55" s="62"/>
    </row>
    <row r="56" spans="1:15">
      <c r="B56" s="24" t="s">
        <v>14</v>
      </c>
      <c r="C56" s="17" t="s">
        <v>14</v>
      </c>
      <c r="D56" s="17" t="s">
        <v>14</v>
      </c>
      <c r="E56" s="16" t="s">
        <v>14</v>
      </c>
      <c r="F56" s="17" t="s">
        <v>14</v>
      </c>
      <c r="G56" s="18" t="s">
        <v>14</v>
      </c>
      <c r="H56" s="19" t="s">
        <v>14</v>
      </c>
      <c r="I56" s="40" t="s">
        <v>14</v>
      </c>
      <c r="J56" s="20" t="s">
        <v>14</v>
      </c>
      <c r="K56" s="43" t="s">
        <v>14</v>
      </c>
      <c r="L56" s="44" t="s">
        <v>14</v>
      </c>
      <c r="M56" s="45"/>
      <c r="O56" s="64"/>
    </row>
    <row r="57" spans="1:15" ht="17">
      <c r="B57" s="26" t="s">
        <v>31</v>
      </c>
      <c r="C57" s="17"/>
      <c r="D57" s="17"/>
      <c r="E57" s="16"/>
      <c r="F57" s="17"/>
      <c r="G57" s="18"/>
      <c r="H57" s="23"/>
      <c r="I57" s="40"/>
      <c r="J57" s="20"/>
      <c r="K57" s="43"/>
      <c r="L57" s="44"/>
      <c r="M57" s="45"/>
      <c r="O57" s="62"/>
    </row>
    <row r="58" spans="1:15">
      <c r="B58" s="22" t="s">
        <v>14</v>
      </c>
      <c r="C58" s="17" t="s">
        <v>14</v>
      </c>
      <c r="D58" s="17" t="s">
        <v>14</v>
      </c>
      <c r="E58" s="16" t="s">
        <v>14</v>
      </c>
      <c r="F58" s="17" t="s">
        <v>14</v>
      </c>
      <c r="G58" s="18" t="s">
        <v>14</v>
      </c>
      <c r="H58" s="23" t="s">
        <v>14</v>
      </c>
      <c r="I58" s="40" t="s">
        <v>14</v>
      </c>
      <c r="J58" s="20" t="s">
        <v>14</v>
      </c>
      <c r="K58" s="43" t="s">
        <v>14</v>
      </c>
      <c r="L58" s="44" t="s">
        <v>14</v>
      </c>
      <c r="M58" s="45" t="s">
        <v>14</v>
      </c>
      <c r="O58" s="64"/>
    </row>
    <row r="59" spans="1:15" ht="17">
      <c r="B59" s="26" t="s">
        <v>38</v>
      </c>
      <c r="C59" s="17"/>
      <c r="D59" s="17"/>
      <c r="E59" s="16"/>
      <c r="F59" s="17"/>
      <c r="G59" s="18"/>
      <c r="H59" s="19"/>
      <c r="I59" s="40"/>
      <c r="J59" s="20"/>
      <c r="K59" s="43"/>
      <c r="L59" s="44"/>
      <c r="M59" s="45"/>
      <c r="O59" s="62"/>
    </row>
    <row r="60" spans="1:15">
      <c r="B60" s="22" t="s">
        <v>14</v>
      </c>
      <c r="C60" s="17" t="s">
        <v>14</v>
      </c>
      <c r="D60" s="17" t="s">
        <v>14</v>
      </c>
      <c r="E60" s="16" t="s">
        <v>14</v>
      </c>
      <c r="F60" s="17" t="s">
        <v>14</v>
      </c>
      <c r="G60" s="18" t="s">
        <v>14</v>
      </c>
      <c r="H60" s="23" t="s">
        <v>14</v>
      </c>
      <c r="I60" s="40" t="s">
        <v>14</v>
      </c>
      <c r="J60" s="20" t="s">
        <v>14</v>
      </c>
      <c r="K60" s="43" t="s">
        <v>14</v>
      </c>
      <c r="L60" s="44" t="s">
        <v>14</v>
      </c>
      <c r="M60" s="45" t="s">
        <v>14</v>
      </c>
      <c r="O60" s="64"/>
    </row>
    <row r="61" spans="1:15" ht="17">
      <c r="B61" s="26" t="s">
        <v>32</v>
      </c>
      <c r="C61" s="17"/>
      <c r="D61" s="17"/>
      <c r="E61" s="16"/>
      <c r="F61" s="17"/>
      <c r="G61" s="18"/>
      <c r="H61" s="23"/>
      <c r="I61" s="40"/>
      <c r="J61" s="20"/>
      <c r="K61" s="43"/>
      <c r="L61" s="44"/>
      <c r="M61" s="45"/>
      <c r="O61" s="62"/>
    </row>
    <row r="62" spans="1:15">
      <c r="B62" s="24" t="s">
        <v>14</v>
      </c>
      <c r="C62" s="17" t="s">
        <v>14</v>
      </c>
      <c r="D62" s="17" t="s">
        <v>14</v>
      </c>
      <c r="E62" s="16" t="s">
        <v>14</v>
      </c>
      <c r="F62" s="17" t="s">
        <v>14</v>
      </c>
      <c r="G62" s="18" t="s">
        <v>14</v>
      </c>
      <c r="H62" s="19" t="s">
        <v>14</v>
      </c>
      <c r="I62" s="40" t="s">
        <v>14</v>
      </c>
      <c r="J62" s="20" t="s">
        <v>14</v>
      </c>
      <c r="K62" s="43" t="s">
        <v>14</v>
      </c>
      <c r="L62" s="44" t="s">
        <v>14</v>
      </c>
      <c r="M62" s="45"/>
      <c r="O62" s="64"/>
    </row>
    <row r="63" spans="1:15" ht="17">
      <c r="B63" s="32" t="s">
        <v>33</v>
      </c>
      <c r="C63" s="17"/>
      <c r="D63" s="17"/>
      <c r="E63" s="16"/>
      <c r="F63" s="17"/>
      <c r="G63" s="18"/>
      <c r="H63" s="19"/>
      <c r="I63" s="40"/>
      <c r="J63" s="20"/>
      <c r="K63" s="43"/>
      <c r="L63" s="44"/>
      <c r="M63" s="45"/>
      <c r="O63" s="62"/>
    </row>
    <row r="64" spans="1:15">
      <c r="B64" s="22" t="s">
        <v>14</v>
      </c>
      <c r="C64" s="17" t="s">
        <v>14</v>
      </c>
      <c r="D64" s="17"/>
      <c r="E64" s="16" t="s">
        <v>14</v>
      </c>
      <c r="F64" s="17"/>
      <c r="G64" s="18" t="s">
        <v>14</v>
      </c>
      <c r="H64" s="23" t="s">
        <v>14</v>
      </c>
      <c r="I64" s="40" t="s">
        <v>14</v>
      </c>
      <c r="J64" s="20" t="s">
        <v>14</v>
      </c>
      <c r="K64" s="43" t="s">
        <v>14</v>
      </c>
      <c r="L64" s="44" t="s">
        <v>14</v>
      </c>
      <c r="M64" s="45" t="s">
        <v>14</v>
      </c>
      <c r="O64" s="64"/>
    </row>
    <row r="65" spans="2:15" ht="17">
      <c r="B65" s="26" t="s">
        <v>39</v>
      </c>
      <c r="C65" s="17"/>
      <c r="D65" s="17"/>
      <c r="E65" s="16"/>
      <c r="F65" s="17"/>
      <c r="G65" s="18"/>
      <c r="H65" s="23"/>
      <c r="I65" s="40"/>
      <c r="J65" s="20"/>
      <c r="K65" s="43"/>
      <c r="L65" s="44"/>
      <c r="M65" s="45"/>
      <c r="O65" s="62"/>
    </row>
    <row r="66" spans="2:15">
      <c r="B66" s="14" t="s">
        <v>14</v>
      </c>
      <c r="C66" s="17" t="s">
        <v>14</v>
      </c>
      <c r="D66" s="17" t="s">
        <v>14</v>
      </c>
      <c r="E66" s="16" t="s">
        <v>14</v>
      </c>
      <c r="F66" s="17"/>
      <c r="G66" s="18" t="s">
        <v>14</v>
      </c>
      <c r="H66" s="19" t="s">
        <v>14</v>
      </c>
      <c r="I66" s="40" t="s">
        <v>14</v>
      </c>
      <c r="J66" s="20" t="s">
        <v>14</v>
      </c>
      <c r="K66" s="43" t="s">
        <v>14</v>
      </c>
      <c r="L66" s="44" t="s">
        <v>14</v>
      </c>
      <c r="M66" s="45" t="s">
        <v>14</v>
      </c>
      <c r="O66" s="64"/>
    </row>
    <row r="67" spans="2:15" ht="17">
      <c r="B67" s="32" t="s">
        <v>34</v>
      </c>
      <c r="C67" s="17"/>
      <c r="D67" s="17"/>
      <c r="E67" s="16"/>
      <c r="F67" s="17"/>
      <c r="G67" s="18"/>
      <c r="H67" s="19"/>
      <c r="I67" s="40"/>
      <c r="J67" s="20"/>
      <c r="K67" s="43"/>
      <c r="L67" s="44"/>
      <c r="M67" s="45"/>
      <c r="O67" s="62"/>
    </row>
    <row r="68" spans="2:15">
      <c r="B68" s="24" t="s">
        <v>14</v>
      </c>
      <c r="C68" s="17" t="s">
        <v>14</v>
      </c>
      <c r="D68" s="17" t="s">
        <v>14</v>
      </c>
      <c r="E68" s="16" t="s">
        <v>14</v>
      </c>
      <c r="F68" s="17" t="s">
        <v>14</v>
      </c>
      <c r="G68" s="18" t="s">
        <v>14</v>
      </c>
      <c r="H68" s="23" t="s">
        <v>14</v>
      </c>
      <c r="I68" s="40" t="s">
        <v>14</v>
      </c>
      <c r="J68" s="20" t="s">
        <v>14</v>
      </c>
      <c r="K68" s="43" t="s">
        <v>14</v>
      </c>
      <c r="L68" s="44" t="s">
        <v>14</v>
      </c>
      <c r="M68" s="45" t="s">
        <v>14</v>
      </c>
      <c r="O68" s="64"/>
    </row>
    <row r="69" spans="2:15" ht="17">
      <c r="B69" s="26" t="s">
        <v>35</v>
      </c>
      <c r="C69" s="17"/>
      <c r="D69" s="17"/>
      <c r="E69" s="16"/>
      <c r="F69" s="17"/>
      <c r="G69" s="18"/>
      <c r="H69" s="23"/>
      <c r="I69" s="40"/>
      <c r="J69" s="20"/>
      <c r="K69" s="43"/>
      <c r="L69" s="44"/>
      <c r="M69" s="45"/>
      <c r="O69" s="62"/>
    </row>
    <row r="70" spans="2:15">
      <c r="B70" s="22" t="s">
        <v>14</v>
      </c>
      <c r="C70" s="17" t="s">
        <v>14</v>
      </c>
      <c r="D70" s="17" t="s">
        <v>14</v>
      </c>
      <c r="E70" s="16" t="s">
        <v>14</v>
      </c>
      <c r="F70" s="17" t="s">
        <v>14</v>
      </c>
      <c r="G70" s="18" t="s">
        <v>14</v>
      </c>
      <c r="H70" s="23" t="s">
        <v>14</v>
      </c>
      <c r="I70" s="40" t="s">
        <v>14</v>
      </c>
      <c r="J70" s="20" t="s">
        <v>14</v>
      </c>
      <c r="K70" s="43" t="s">
        <v>14</v>
      </c>
      <c r="L70" s="44" t="s">
        <v>14</v>
      </c>
      <c r="M70" s="45" t="s">
        <v>14</v>
      </c>
      <c r="O70" s="64"/>
    </row>
    <row r="71" spans="2:15" ht="13" thickBot="1">
      <c r="B71" s="33"/>
      <c r="C71" s="34"/>
      <c r="D71" s="34"/>
      <c r="E71" s="34"/>
      <c r="F71" s="34"/>
      <c r="G71" s="35"/>
      <c r="H71" s="35"/>
      <c r="I71" s="41"/>
      <c r="J71" s="35"/>
      <c r="K71" s="41"/>
      <c r="L71" s="41"/>
      <c r="M71" s="46"/>
      <c r="O71" s="63"/>
    </row>
    <row r="72" spans="2:15" ht="13" thickTop="1">
      <c r="K72" s="36"/>
      <c r="L72" s="36"/>
      <c r="M72" s="36"/>
    </row>
    <row r="73" spans="2:15">
      <c r="K73" s="36"/>
      <c r="L73" s="36"/>
      <c r="M73" s="36"/>
    </row>
    <row r="74" spans="2:15">
      <c r="K74" s="36"/>
      <c r="L74" s="36"/>
      <c r="M74" s="36"/>
    </row>
    <row r="75" spans="2:15">
      <c r="K75" s="36"/>
      <c r="L75" s="36"/>
      <c r="M75" s="36"/>
    </row>
    <row r="76" spans="2:15">
      <c r="K76" s="36"/>
      <c r="L76" s="36"/>
      <c r="M76" s="36"/>
    </row>
    <row r="77" spans="2:15">
      <c r="K77" s="36"/>
      <c r="L77" s="36"/>
      <c r="M77" s="36"/>
    </row>
    <row r="78" spans="2:15">
      <c r="M78" s="37"/>
    </row>
    <row r="82" spans="6:7">
      <c r="F82" t="s">
        <v>14</v>
      </c>
      <c r="G82" t="s">
        <v>14</v>
      </c>
    </row>
    <row r="83" spans="6:7">
      <c r="F83" t="s">
        <v>14</v>
      </c>
    </row>
  </sheetData>
  <mergeCells count="1">
    <mergeCell ref="B2:M2"/>
  </mergeCells>
  <printOptions horizontalCentered="1" verticalCentered="1"/>
  <pageMargins left="0.2" right="0.2" top="0" bottom="0" header="0" footer="0"/>
  <pageSetup scale="79" orientation="landscape"/>
  <headerFooter>
    <oddFooter>&amp;L&amp;K000000&amp;D&amp;C&amp;K000000Christian Latour MBA, Adm.A. / Gestion stratégique d'un établissement de restauration / Collège Mérici&amp;R&amp;K000000&amp;P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249977111117893"/>
    <pageSetUpPr fitToPage="1"/>
  </sheetPr>
  <dimension ref="A1:V39"/>
  <sheetViews>
    <sheetView tabSelected="1" view="pageLayout" topLeftCell="A2" zoomScaleNormal="85" zoomScaleSheetLayoutView="85" zoomScalePageLayoutView="85" workbookViewId="0">
      <selection activeCell="B30" sqref="B30"/>
    </sheetView>
  </sheetViews>
  <sheetFormatPr baseColWidth="10" defaultColWidth="11.5" defaultRowHeight="12" x14ac:dyDescent="0"/>
  <cols>
    <col min="1" max="1" width="21.5" style="115" customWidth="1"/>
    <col min="2" max="2" width="11.83203125" style="115" customWidth="1"/>
    <col min="3" max="3" width="34.6640625" style="115" customWidth="1"/>
    <col min="4" max="4" width="15.6640625" style="115" customWidth="1"/>
    <col min="5" max="5" width="14.1640625" style="115" customWidth="1"/>
    <col min="6" max="6" width="10.5" style="115" customWidth="1"/>
    <col min="7" max="7" width="10" style="115" customWidth="1"/>
    <col min="8" max="8" width="3.1640625" style="115" customWidth="1"/>
    <col min="9" max="9" width="11.33203125" style="115" customWidth="1"/>
    <col min="10" max="10" width="18.33203125" style="115" customWidth="1"/>
    <col min="11" max="11" width="23" style="115" customWidth="1"/>
    <col min="12" max="12" width="20.6640625" style="116" customWidth="1"/>
    <col min="13" max="13" width="11.5" style="116"/>
    <col min="14" max="14" width="17.33203125" style="116" customWidth="1"/>
    <col min="15" max="15" width="16.83203125" style="116" customWidth="1"/>
    <col min="16" max="16" width="14.33203125" style="116" customWidth="1"/>
    <col min="17" max="17" width="12.1640625" style="116" customWidth="1"/>
    <col min="18" max="21" width="11.5" style="116"/>
    <col min="22" max="22" width="27" style="116" customWidth="1"/>
    <col min="23" max="16384" width="11.5" style="116"/>
  </cols>
  <sheetData>
    <row r="1" spans="1:22" s="75" customFormat="1" ht="30.75" customHeight="1">
      <c r="A1" s="72" t="s">
        <v>78</v>
      </c>
      <c r="B1" s="128" t="s">
        <v>106</v>
      </c>
      <c r="C1" s="128"/>
      <c r="D1" s="128"/>
      <c r="E1" s="73" t="s">
        <v>79</v>
      </c>
      <c r="F1" s="129" t="s">
        <v>14</v>
      </c>
      <c r="G1" s="130"/>
      <c r="H1" s="131" t="s">
        <v>105</v>
      </c>
      <c r="I1" s="132"/>
      <c r="J1" s="132"/>
      <c r="K1" s="133"/>
      <c r="L1" s="74"/>
      <c r="M1" s="74"/>
      <c r="N1" s="74"/>
      <c r="O1" s="74"/>
      <c r="P1" s="74"/>
      <c r="Q1" s="74"/>
      <c r="R1" s="74"/>
      <c r="S1" s="74"/>
      <c r="T1" s="74"/>
      <c r="U1" s="74"/>
      <c r="V1" s="74"/>
    </row>
    <row r="2" spans="1:22" s="75" customFormat="1" ht="27" customHeight="1">
      <c r="A2" s="76" t="s">
        <v>80</v>
      </c>
      <c r="B2" s="140">
        <v>1</v>
      </c>
      <c r="C2" s="140"/>
      <c r="D2" s="140"/>
      <c r="E2" s="77" t="s">
        <v>81</v>
      </c>
      <c r="F2" s="141" t="s">
        <v>14</v>
      </c>
      <c r="G2" s="141"/>
      <c r="H2" s="134"/>
      <c r="I2" s="135"/>
      <c r="J2" s="135"/>
      <c r="K2" s="136"/>
      <c r="L2" s="74"/>
      <c r="M2" s="74"/>
      <c r="N2" s="74"/>
      <c r="O2" s="74"/>
      <c r="P2" s="74"/>
      <c r="Q2" s="74"/>
      <c r="R2" s="74"/>
      <c r="S2" s="74"/>
      <c r="T2" s="74"/>
      <c r="U2" s="74"/>
      <c r="V2" s="74"/>
    </row>
    <row r="3" spans="1:22" s="75" customFormat="1" ht="26.25" customHeight="1" thickBot="1">
      <c r="A3" s="78" t="s">
        <v>82</v>
      </c>
      <c r="B3" s="142" t="s">
        <v>14</v>
      </c>
      <c r="C3" s="142"/>
      <c r="D3" s="142"/>
      <c r="E3" s="79" t="s">
        <v>83</v>
      </c>
      <c r="F3" s="143" t="s">
        <v>14</v>
      </c>
      <c r="G3" s="144"/>
      <c r="H3" s="137"/>
      <c r="I3" s="138"/>
      <c r="J3" s="138"/>
      <c r="K3" s="139"/>
      <c r="L3" s="74"/>
      <c r="M3" s="74"/>
      <c r="N3" s="74"/>
      <c r="O3" s="74"/>
      <c r="P3" s="74"/>
      <c r="Q3" s="74"/>
      <c r="R3" s="74"/>
      <c r="S3" s="74"/>
      <c r="T3" s="74"/>
      <c r="U3" s="74"/>
      <c r="V3" s="74"/>
    </row>
    <row r="4" spans="1:22" s="75" customFormat="1" ht="3.75" customHeight="1" thickTop="1">
      <c r="A4" s="145"/>
      <c r="B4" s="146"/>
      <c r="C4" s="146"/>
      <c r="D4" s="146"/>
      <c r="E4" s="146"/>
      <c r="F4" s="80"/>
      <c r="G4" s="81"/>
      <c r="H4" s="81"/>
      <c r="I4" s="81"/>
      <c r="J4" s="81"/>
      <c r="K4" s="82"/>
      <c r="L4" s="74"/>
      <c r="M4" s="74"/>
      <c r="N4" s="74"/>
      <c r="O4" s="74"/>
      <c r="P4" s="74"/>
      <c r="Q4" s="74"/>
      <c r="R4" s="74"/>
      <c r="S4" s="74"/>
      <c r="T4" s="74"/>
      <c r="U4" s="74"/>
      <c r="V4" s="74"/>
    </row>
    <row r="5" spans="1:22" s="75" customFormat="1" ht="68.25" customHeight="1">
      <c r="A5" s="83" t="s">
        <v>84</v>
      </c>
      <c r="B5" s="84" t="s">
        <v>85</v>
      </c>
      <c r="C5" s="85" t="s">
        <v>1</v>
      </c>
      <c r="D5" s="85" t="s">
        <v>86</v>
      </c>
      <c r="E5" s="84" t="s">
        <v>87</v>
      </c>
      <c r="F5" s="84" t="s">
        <v>88</v>
      </c>
      <c r="G5" s="84" t="s">
        <v>89</v>
      </c>
      <c r="H5" s="147" t="s">
        <v>90</v>
      </c>
      <c r="I5" s="148"/>
      <c r="J5" s="148"/>
      <c r="K5" s="149"/>
      <c r="L5" s="74"/>
      <c r="M5" s="74"/>
      <c r="N5" s="74"/>
      <c r="O5" s="74"/>
      <c r="P5" s="74"/>
      <c r="Q5" s="74"/>
      <c r="R5" s="74"/>
      <c r="S5" s="74"/>
      <c r="T5" s="74"/>
      <c r="U5" s="74"/>
      <c r="V5" s="74"/>
    </row>
    <row r="6" spans="1:22" s="75" customFormat="1" ht="3.75" customHeight="1">
      <c r="A6" s="150"/>
      <c r="B6" s="151"/>
      <c r="C6" s="151"/>
      <c r="D6" s="151"/>
      <c r="E6" s="151"/>
      <c r="F6" s="86"/>
      <c r="G6" s="87"/>
      <c r="H6" s="88"/>
      <c r="I6" s="88"/>
      <c r="J6" s="88"/>
      <c r="K6" s="89"/>
      <c r="L6" s="74"/>
      <c r="M6" s="74"/>
      <c r="N6" s="74"/>
      <c r="O6" s="74"/>
      <c r="P6" s="74"/>
      <c r="Q6" s="74"/>
      <c r="R6" s="74"/>
      <c r="S6" s="74"/>
      <c r="T6" s="74"/>
      <c r="U6" s="74"/>
      <c r="V6" s="74"/>
    </row>
    <row r="7" spans="1:22" s="75" customFormat="1" ht="18.75" customHeight="1">
      <c r="A7" s="90" t="str">
        <f>+'Liste des RA(AS)'!C6</f>
        <v>Farinex</v>
      </c>
      <c r="B7" s="91" t="str">
        <f>+'Liste des RA(AS)'!D6</f>
        <v>N-407</v>
      </c>
      <c r="C7" s="92" t="str">
        <f>+'Liste des RA(AS)'!B6</f>
        <v>Amande blanche moulue extra fine</v>
      </c>
      <c r="D7" s="93">
        <v>100</v>
      </c>
      <c r="E7" s="94" t="s">
        <v>104</v>
      </c>
      <c r="F7" s="95">
        <f>+'Liste des RA(AS)'!L6</f>
        <v>2.01E-2</v>
      </c>
      <c r="G7" s="96">
        <f>+D7*F7</f>
        <v>2.0099999999999998</v>
      </c>
      <c r="H7" s="124" t="s">
        <v>91</v>
      </c>
      <c r="I7" s="126" t="s">
        <v>14</v>
      </c>
      <c r="J7" s="126"/>
      <c r="K7" s="127"/>
      <c r="L7" s="74"/>
      <c r="M7" s="74"/>
      <c r="N7" s="74"/>
      <c r="O7" s="74"/>
      <c r="P7" s="74"/>
      <c r="Q7" s="74"/>
      <c r="R7" s="74"/>
      <c r="S7" s="74"/>
      <c r="T7" s="74"/>
      <c r="U7" s="74"/>
      <c r="V7" s="74"/>
    </row>
    <row r="8" spans="1:22" s="75" customFormat="1" ht="18.75" customHeight="1">
      <c r="A8" s="90" t="str">
        <f>+'Liste des RA(AS)'!C12</f>
        <v>Farinex</v>
      </c>
      <c r="B8" s="91" t="str">
        <f>+'Liste des RA(AS)'!D12</f>
        <v>C-427092</v>
      </c>
      <c r="C8" s="92" t="str">
        <f>+'Liste des RA(AS)'!B12</f>
        <v xml:space="preserve">Cacao extra Brute 22/24 % </v>
      </c>
      <c r="D8" s="93">
        <v>100</v>
      </c>
      <c r="E8" s="94" t="s">
        <v>104</v>
      </c>
      <c r="F8" s="95">
        <f>+'Liste des RA(AS)'!L12</f>
        <v>1.3325000000000002E-2</v>
      </c>
      <c r="G8" s="96">
        <f t="shared" ref="G8:G19" si="0">+D8*F8</f>
        <v>1.3325000000000002</v>
      </c>
      <c r="H8" s="124"/>
      <c r="I8" s="126"/>
      <c r="J8" s="126"/>
      <c r="K8" s="127"/>
      <c r="L8" s="74"/>
      <c r="M8" s="74"/>
      <c r="N8" s="74"/>
      <c r="O8" s="74"/>
      <c r="P8" s="74"/>
      <c r="Q8" s="74"/>
      <c r="R8" s="74"/>
      <c r="S8" s="74"/>
      <c r="T8" s="74"/>
      <c r="U8" s="74"/>
      <c r="V8" s="74"/>
    </row>
    <row r="9" spans="1:22" s="75" customFormat="1" ht="18.75" customHeight="1">
      <c r="A9" s="90" t="str">
        <f>+'Liste des RA(AS)'!C13</f>
        <v>Farinex</v>
      </c>
      <c r="B9" s="98" t="str">
        <f>+'Liste des RA(AS)'!D13</f>
        <v>N-506</v>
      </c>
      <c r="C9" s="92" t="str">
        <f>+'Liste des RA(AS)'!B13</f>
        <v>Coconut Blanc sucre filamente</v>
      </c>
      <c r="D9" s="93">
        <v>100</v>
      </c>
      <c r="E9" s="94" t="s">
        <v>104</v>
      </c>
      <c r="F9" s="95">
        <f>+'Liste des RA(AS)'!L13</f>
        <v>8.0999999999999996E-3</v>
      </c>
      <c r="G9" s="96">
        <f t="shared" si="0"/>
        <v>0.80999999999999994</v>
      </c>
      <c r="H9" s="124"/>
      <c r="I9" s="126"/>
      <c r="J9" s="126"/>
      <c r="K9" s="127"/>
      <c r="L9" s="74"/>
      <c r="M9" s="74"/>
      <c r="N9" s="74"/>
      <c r="O9" s="74"/>
      <c r="P9" s="74"/>
      <c r="Q9" s="74"/>
      <c r="R9" s="74"/>
      <c r="S9" s="74"/>
      <c r="T9" s="74"/>
      <c r="U9" s="74"/>
      <c r="V9" s="74"/>
    </row>
    <row r="10" spans="1:22" s="75" customFormat="1" ht="18.75" customHeight="1">
      <c r="A10" s="99" t="str">
        <f>+'Liste des RA(AS)'!C22</f>
        <v>Farinex</v>
      </c>
      <c r="B10" s="100" t="str">
        <f>+'Liste des RA(AS)'!D22</f>
        <v>C-603011</v>
      </c>
      <c r="C10" s="101" t="str">
        <f>+'Liste des RA(AS)'!B22</f>
        <v xml:space="preserve">Guayaquil 64 % noir pistoles </v>
      </c>
      <c r="D10" s="102">
        <v>100</v>
      </c>
      <c r="E10" s="59" t="s">
        <v>104</v>
      </c>
      <c r="F10" s="103">
        <f>+'Liste des RA(AS)'!L22</f>
        <v>1.0809999999999998E-2</v>
      </c>
      <c r="G10" s="96">
        <f t="shared" si="0"/>
        <v>1.0809999999999997</v>
      </c>
      <c r="H10" s="124"/>
      <c r="I10" s="126"/>
      <c r="J10" s="126"/>
      <c r="K10" s="127"/>
      <c r="L10" s="74"/>
      <c r="M10" s="74"/>
      <c r="N10" s="74"/>
      <c r="O10" s="74"/>
      <c r="P10" s="74"/>
      <c r="Q10" s="74"/>
      <c r="R10" s="74"/>
      <c r="S10" s="74"/>
      <c r="T10" s="74"/>
      <c r="U10" s="74"/>
      <c r="V10" s="74"/>
    </row>
    <row r="11" spans="1:22" s="75" customFormat="1" ht="18.75" customHeight="1">
      <c r="A11" s="90" t="str">
        <f>+'Liste des RA(AS)'!C33</f>
        <v>Farinex</v>
      </c>
      <c r="B11" s="91" t="str">
        <f>+'Liste des RA(AS)'!D33</f>
        <v>C-620270</v>
      </c>
      <c r="C11" s="92" t="str">
        <f>+'Liste des RA(AS)'!B33</f>
        <v>Lacte superieur 38 % Pistoles</v>
      </c>
      <c r="D11" s="93">
        <v>100</v>
      </c>
      <c r="E11" s="94" t="s">
        <v>104</v>
      </c>
      <c r="F11" s="95">
        <f>+'Liste des RA(AS)'!L33</f>
        <v>1.0919999999999999E-2</v>
      </c>
      <c r="G11" s="96">
        <f t="shared" si="0"/>
        <v>1.0919999999999999</v>
      </c>
      <c r="H11" s="124" t="s">
        <v>92</v>
      </c>
      <c r="I11" s="125" t="s">
        <v>14</v>
      </c>
      <c r="J11" s="126"/>
      <c r="K11" s="127"/>
      <c r="L11" s="74"/>
      <c r="M11" s="74"/>
      <c r="N11" s="74"/>
      <c r="O11" s="74"/>
      <c r="P11" s="74"/>
      <c r="Q11" s="74"/>
      <c r="R11" s="74"/>
      <c r="S11" s="74"/>
      <c r="T11" s="74"/>
      <c r="U11" s="74"/>
      <c r="V11" s="74"/>
    </row>
    <row r="12" spans="1:22" s="75" customFormat="1" ht="18.75" customHeight="1">
      <c r="A12" s="99" t="str">
        <f>+'Liste des RA(AS)'!C42</f>
        <v>Farinex</v>
      </c>
      <c r="B12" s="100" t="str">
        <f>+'Liste des RA(AS)'!D42</f>
        <v>C-790003</v>
      </c>
      <c r="C12" s="101" t="str">
        <f>+'Liste des RA(AS)'!B42</f>
        <v>Paillette Feuilletine</v>
      </c>
      <c r="D12" s="102">
        <v>100</v>
      </c>
      <c r="E12" s="59" t="s">
        <v>104</v>
      </c>
      <c r="F12" s="103">
        <f>+'Liste des RA(AS)'!L42</f>
        <v>1.1980000000000001E-2</v>
      </c>
      <c r="G12" s="96">
        <f t="shared" si="0"/>
        <v>1.1980000000000002</v>
      </c>
      <c r="H12" s="124"/>
      <c r="I12" s="126"/>
      <c r="J12" s="126"/>
      <c r="K12" s="127"/>
      <c r="L12" s="74"/>
      <c r="M12" s="74"/>
      <c r="N12" s="74"/>
      <c r="O12" s="74"/>
      <c r="P12" s="74"/>
      <c r="Q12" s="74"/>
      <c r="R12" s="74"/>
      <c r="S12" s="74"/>
      <c r="T12" s="74"/>
      <c r="U12" s="74"/>
      <c r="V12" s="74"/>
    </row>
    <row r="13" spans="1:22" s="75" customFormat="1" ht="18.75" customHeight="1">
      <c r="A13" s="99" t="str">
        <f>+'Liste des RA(AS)'!C43</f>
        <v>Farinex</v>
      </c>
      <c r="B13" s="105" t="str">
        <f>+'Liste des RA(AS)'!D43</f>
        <v>PF6546</v>
      </c>
      <c r="C13" s="101" t="str">
        <f>+'Liste des RA(AS)'!B43</f>
        <v>PF creme patissiere (ELSAY)</v>
      </c>
      <c r="D13" s="102">
        <v>100</v>
      </c>
      <c r="E13" s="59" t="s">
        <v>104</v>
      </c>
      <c r="F13" s="103">
        <f>+'Liste des RA(AS)'!L43</f>
        <v>6.0800000000000003E-3</v>
      </c>
      <c r="G13" s="96">
        <f t="shared" si="0"/>
        <v>0.60799999999999998</v>
      </c>
      <c r="H13" s="124"/>
      <c r="I13" s="126"/>
      <c r="J13" s="126"/>
      <c r="K13" s="127"/>
      <c r="L13" s="74"/>
      <c r="M13" s="74"/>
      <c r="N13" s="74"/>
      <c r="O13" s="74"/>
      <c r="P13" s="74"/>
      <c r="Q13" s="74"/>
      <c r="R13" s="74"/>
      <c r="S13" s="74"/>
      <c r="T13" s="74"/>
      <c r="U13" s="74"/>
      <c r="V13" s="74"/>
    </row>
    <row r="14" spans="1:22" s="75" customFormat="1" ht="18.75" customHeight="1">
      <c r="A14" s="99" t="str">
        <f>+'Liste des RA(AS)'!C44</f>
        <v>Farinex</v>
      </c>
      <c r="B14" s="106" t="str">
        <f>+'Liste des RA(AS)'!D44</f>
        <v>C-811011</v>
      </c>
      <c r="C14" s="101" t="str">
        <f>+'Liste des RA(AS)'!B44</f>
        <v>Praline noisette 50 %</v>
      </c>
      <c r="D14" s="102">
        <v>100</v>
      </c>
      <c r="E14" s="59" t="s">
        <v>104</v>
      </c>
      <c r="F14" s="103">
        <f>+'Liste des RA(AS)'!L44</f>
        <v>1.4669999999999999E-2</v>
      </c>
      <c r="G14" s="96">
        <f t="shared" si="0"/>
        <v>1.4669999999999999</v>
      </c>
      <c r="H14" s="124"/>
      <c r="I14" s="126"/>
      <c r="J14" s="126"/>
      <c r="K14" s="127"/>
      <c r="L14" s="74"/>
      <c r="M14" s="74"/>
      <c r="N14" s="74"/>
      <c r="O14" s="74"/>
      <c r="P14" s="74"/>
      <c r="Q14" s="74"/>
      <c r="R14" s="74"/>
      <c r="S14" s="74"/>
      <c r="T14" s="74"/>
      <c r="U14" s="74"/>
      <c r="V14" s="74"/>
    </row>
    <row r="15" spans="1:22" s="75" customFormat="1" ht="18.75" customHeight="1">
      <c r="A15" s="99" t="str">
        <f>+'Liste des RA(AS)'!C49</f>
        <v>Farinex</v>
      </c>
      <c r="B15" s="107" t="str">
        <f>+'Liste des RA(AS)'!D49</f>
        <v>RAI1</v>
      </c>
      <c r="C15" s="101" t="str">
        <f>+'Liste des RA(AS)'!B49</f>
        <v>Raisins IRAN</v>
      </c>
      <c r="D15" s="102">
        <v>100</v>
      </c>
      <c r="E15" s="59" t="s">
        <v>104</v>
      </c>
      <c r="F15" s="103">
        <f>+'Liste des RA(AS)'!L49</f>
        <v>6.4599999999999987E-3</v>
      </c>
      <c r="G15" s="96">
        <f t="shared" si="0"/>
        <v>0.64599999999999991</v>
      </c>
      <c r="H15" s="124" t="s">
        <v>93</v>
      </c>
      <c r="I15" s="125" t="s">
        <v>14</v>
      </c>
      <c r="J15" s="126"/>
      <c r="K15" s="127"/>
      <c r="L15" s="74"/>
      <c r="M15" s="74"/>
      <c r="N15" s="74"/>
      <c r="O15" s="74"/>
      <c r="P15" s="74"/>
      <c r="Q15" s="74"/>
      <c r="R15" s="74"/>
      <c r="S15" s="74"/>
      <c r="T15" s="74"/>
      <c r="U15" s="74"/>
      <c r="V15" s="74"/>
    </row>
    <row r="16" spans="1:22" s="75" customFormat="1" ht="18.75" customHeight="1">
      <c r="A16" s="99" t="str">
        <f>+'Liste des RA(AS)'!C50</f>
        <v>Farinex</v>
      </c>
      <c r="B16" s="106" t="str">
        <f>+'Liste des RA(AS)'!D50</f>
        <v>10B</v>
      </c>
      <c r="C16" s="101" t="str">
        <f>+'Liste des RA(AS)'!B50</f>
        <v>REDP sucre</v>
      </c>
      <c r="D16" s="102">
        <v>100</v>
      </c>
      <c r="E16" s="59" t="s">
        <v>104</v>
      </c>
      <c r="F16" s="103">
        <f>+'Liste des RA(AS)'!L50</f>
        <v>8.9749999999999997E-4</v>
      </c>
      <c r="G16" s="96">
        <f t="shared" si="0"/>
        <v>8.9749999999999996E-2</v>
      </c>
      <c r="H16" s="124"/>
      <c r="I16" s="126"/>
      <c r="J16" s="126"/>
      <c r="K16" s="127"/>
      <c r="L16" s="74"/>
      <c r="M16" s="74"/>
      <c r="N16" s="74"/>
      <c r="O16" s="74"/>
      <c r="P16" s="74"/>
      <c r="Q16" s="74"/>
      <c r="R16" s="74"/>
      <c r="S16" s="74"/>
      <c r="T16" s="74"/>
      <c r="U16" s="74"/>
      <c r="V16" s="74"/>
    </row>
    <row r="17" spans="1:22" s="75" customFormat="1" ht="18.75" customHeight="1">
      <c r="A17" s="99" t="str">
        <f>+'Liste des RA(AS)'!C51</f>
        <v>Farinex</v>
      </c>
      <c r="B17" s="100" t="str">
        <f>+'Liste des RA(AS)'!D51</f>
        <v>PU-803100</v>
      </c>
      <c r="C17" s="101" t="str">
        <f>+'Liste des RA(AS)'!B51</f>
        <v>RF Puree framboise 10 % sucre</v>
      </c>
      <c r="D17" s="102">
        <v>100</v>
      </c>
      <c r="E17" s="59" t="s">
        <v>104</v>
      </c>
      <c r="F17" s="103">
        <f>+'Liste des RA(AS)'!L51</f>
        <v>0.01</v>
      </c>
      <c r="G17" s="96">
        <f t="shared" si="0"/>
        <v>1</v>
      </c>
      <c r="H17" s="124"/>
      <c r="I17" s="126"/>
      <c r="J17" s="126"/>
      <c r="K17" s="127"/>
      <c r="L17" s="74"/>
      <c r="M17" s="74"/>
      <c r="N17" s="74"/>
      <c r="O17" s="74"/>
      <c r="P17" s="74"/>
      <c r="Q17" s="74"/>
      <c r="R17" s="74"/>
      <c r="S17" s="74"/>
      <c r="T17" s="74"/>
      <c r="U17" s="74"/>
      <c r="V17" s="74"/>
    </row>
    <row r="18" spans="1:22" s="75" customFormat="1" ht="18.75" customHeight="1">
      <c r="A18" s="99" t="str">
        <f>+'Liste des RA(AS)'!C52</f>
        <v>Farinex</v>
      </c>
      <c r="B18" s="100" t="str">
        <f>+'Liste des RA(AS)'!D52</f>
        <v>PU-805100</v>
      </c>
      <c r="C18" s="101" t="str">
        <f>+'Liste des RA(AS)'!B52</f>
        <v>RF Puree passion 10 % sucre</v>
      </c>
      <c r="D18" s="102">
        <v>100</v>
      </c>
      <c r="E18" s="59" t="s">
        <v>104</v>
      </c>
      <c r="F18" s="103">
        <f>+'Liste des RA(AS)'!L52</f>
        <v>8.9999999999999993E-3</v>
      </c>
      <c r="G18" s="96">
        <f t="shared" si="0"/>
        <v>0.89999999999999991</v>
      </c>
      <c r="H18" s="124"/>
      <c r="I18" s="126"/>
      <c r="J18" s="126"/>
      <c r="K18" s="127"/>
      <c r="L18" s="74"/>
      <c r="M18" s="74"/>
      <c r="N18" s="74"/>
      <c r="O18" s="74"/>
      <c r="P18" s="74"/>
      <c r="Q18" s="74"/>
      <c r="R18" s="74"/>
      <c r="S18" s="74"/>
      <c r="T18" s="74"/>
      <c r="U18" s="74"/>
      <c r="V18" s="74"/>
    </row>
    <row r="19" spans="1:22" s="75" customFormat="1" ht="18.75" customHeight="1">
      <c r="A19" s="99" t="str">
        <f>+'Liste des RA(AS)'!C53</f>
        <v>Farinex</v>
      </c>
      <c r="B19" s="107">
        <f>+'Liste des RA(AS)'!D53</f>
        <v>10089</v>
      </c>
      <c r="C19" s="101" t="str">
        <f>+'Liste des RA(AS)'!B53</f>
        <v>RH Bakers Hood</v>
      </c>
      <c r="D19" s="102">
        <v>100</v>
      </c>
      <c r="E19" s="59" t="s">
        <v>104</v>
      </c>
      <c r="F19" s="103">
        <f>+'Liste des RA(AS)'!L53</f>
        <v>8.4999999999999995E-4</v>
      </c>
      <c r="G19" s="96">
        <f t="shared" si="0"/>
        <v>8.4999999999999992E-2</v>
      </c>
      <c r="H19" s="152" t="s">
        <v>94</v>
      </c>
      <c r="I19" s="126" t="s">
        <v>14</v>
      </c>
      <c r="J19" s="126"/>
      <c r="K19" s="127"/>
      <c r="L19" s="74"/>
      <c r="M19" s="74"/>
      <c r="N19" s="74"/>
      <c r="O19" s="74"/>
      <c r="P19" s="74"/>
      <c r="Q19" s="74"/>
      <c r="R19" s="74"/>
      <c r="S19" s="74"/>
      <c r="T19" s="74"/>
      <c r="U19" s="74"/>
      <c r="V19" s="74"/>
    </row>
    <row r="20" spans="1:22" s="75" customFormat="1" ht="18.75" customHeight="1">
      <c r="A20" s="99" t="s">
        <v>14</v>
      </c>
      <c r="B20" s="100" t="s">
        <v>14</v>
      </c>
      <c r="C20" s="101" t="s">
        <v>14</v>
      </c>
      <c r="D20" s="102" t="s">
        <v>95</v>
      </c>
      <c r="E20" s="59" t="s">
        <v>14</v>
      </c>
      <c r="F20" s="103" t="s">
        <v>14</v>
      </c>
      <c r="G20" s="104" t="s">
        <v>14</v>
      </c>
      <c r="H20" s="124"/>
      <c r="I20" s="126"/>
      <c r="J20" s="126"/>
      <c r="K20" s="127"/>
      <c r="L20" s="74"/>
      <c r="M20" s="74"/>
      <c r="N20" s="74"/>
      <c r="O20" s="74"/>
      <c r="P20" s="74"/>
      <c r="Q20" s="74"/>
      <c r="R20" s="74"/>
      <c r="S20" s="74"/>
      <c r="T20" s="74"/>
      <c r="U20" s="74"/>
      <c r="V20" s="74"/>
    </row>
    <row r="21" spans="1:22" s="75" customFormat="1" ht="18.75" customHeight="1">
      <c r="A21" s="99" t="s">
        <v>14</v>
      </c>
      <c r="B21" s="100" t="s">
        <v>14</v>
      </c>
      <c r="C21" s="108" t="s">
        <v>14</v>
      </c>
      <c r="D21" s="102" t="s">
        <v>14</v>
      </c>
      <c r="E21" s="59" t="s">
        <v>14</v>
      </c>
      <c r="F21" s="103" t="s">
        <v>14</v>
      </c>
      <c r="G21" s="104" t="s">
        <v>14</v>
      </c>
      <c r="H21" s="124"/>
      <c r="I21" s="126"/>
      <c r="J21" s="126"/>
      <c r="K21" s="127"/>
      <c r="L21" s="74"/>
      <c r="M21" s="74"/>
      <c r="N21" s="74"/>
      <c r="O21" s="74"/>
      <c r="P21" s="74"/>
      <c r="Q21" s="74"/>
      <c r="R21" s="74"/>
      <c r="S21" s="74"/>
      <c r="T21" s="74"/>
      <c r="U21" s="74"/>
      <c r="V21" s="74"/>
    </row>
    <row r="22" spans="1:22" s="75" customFormat="1" ht="18.75" customHeight="1">
      <c r="A22" s="90" t="s">
        <v>14</v>
      </c>
      <c r="B22" s="91" t="s">
        <v>14</v>
      </c>
      <c r="C22" s="92" t="s">
        <v>14</v>
      </c>
      <c r="D22" s="93" t="s">
        <v>14</v>
      </c>
      <c r="E22" s="94" t="s">
        <v>14</v>
      </c>
      <c r="F22" s="95" t="s">
        <v>14</v>
      </c>
      <c r="G22" s="109" t="s">
        <v>14</v>
      </c>
      <c r="H22" s="124"/>
      <c r="I22" s="126"/>
      <c r="J22" s="126"/>
      <c r="K22" s="127"/>
      <c r="L22" s="74"/>
      <c r="M22" s="74"/>
      <c r="N22" s="74"/>
      <c r="O22" s="74"/>
      <c r="P22" s="74"/>
      <c r="Q22" s="74"/>
      <c r="R22" s="74"/>
      <c r="S22" s="74"/>
      <c r="T22" s="74"/>
      <c r="U22" s="74"/>
      <c r="V22" s="74"/>
    </row>
    <row r="23" spans="1:22" s="75" customFormat="1" ht="18.75" customHeight="1">
      <c r="A23" s="99" t="s">
        <v>14</v>
      </c>
      <c r="B23" s="100" t="s">
        <v>14</v>
      </c>
      <c r="C23" s="108" t="s">
        <v>14</v>
      </c>
      <c r="D23" s="102" t="s">
        <v>14</v>
      </c>
      <c r="E23" s="59" t="s">
        <v>14</v>
      </c>
      <c r="F23" s="103" t="s">
        <v>14</v>
      </c>
      <c r="G23" s="104" t="s">
        <v>14</v>
      </c>
      <c r="H23" s="152" t="s">
        <v>96</v>
      </c>
      <c r="I23" s="125" t="s">
        <v>14</v>
      </c>
      <c r="J23" s="126"/>
      <c r="K23" s="127"/>
      <c r="L23" s="74"/>
      <c r="M23" s="74"/>
      <c r="N23" s="74"/>
      <c r="O23" s="74"/>
      <c r="P23" s="74"/>
      <c r="Q23" s="74"/>
      <c r="R23" s="74"/>
      <c r="S23" s="74"/>
      <c r="T23" s="74"/>
      <c r="U23" s="74"/>
      <c r="V23" s="74"/>
    </row>
    <row r="24" spans="1:22" s="75" customFormat="1" ht="18.75" customHeight="1">
      <c r="A24" s="99" t="s">
        <v>14</v>
      </c>
      <c r="B24" s="100" t="s">
        <v>14</v>
      </c>
      <c r="C24" s="101" t="s">
        <v>14</v>
      </c>
      <c r="D24" s="102" t="s">
        <v>14</v>
      </c>
      <c r="E24" s="59" t="s">
        <v>14</v>
      </c>
      <c r="F24" s="103" t="s">
        <v>14</v>
      </c>
      <c r="G24" s="104" t="s">
        <v>14</v>
      </c>
      <c r="H24" s="124"/>
      <c r="I24" s="126"/>
      <c r="J24" s="126"/>
      <c r="K24" s="127"/>
      <c r="L24" s="74"/>
      <c r="M24" s="74"/>
      <c r="N24" s="74"/>
      <c r="O24" s="74"/>
      <c r="P24" s="74"/>
      <c r="Q24" s="74"/>
      <c r="R24" s="74"/>
      <c r="S24" s="74"/>
      <c r="T24" s="74"/>
      <c r="U24" s="74"/>
      <c r="V24" s="74"/>
    </row>
    <row r="25" spans="1:22" s="75" customFormat="1" ht="18.75" customHeight="1">
      <c r="A25" s="90" t="s">
        <v>14</v>
      </c>
      <c r="B25" s="91" t="s">
        <v>14</v>
      </c>
      <c r="C25" s="92" t="s">
        <v>14</v>
      </c>
      <c r="D25" s="93" t="s">
        <v>14</v>
      </c>
      <c r="E25" s="91" t="s">
        <v>14</v>
      </c>
      <c r="F25" s="97" t="s">
        <v>14</v>
      </c>
      <c r="G25" s="109" t="s">
        <v>14</v>
      </c>
      <c r="H25" s="124"/>
      <c r="I25" s="126"/>
      <c r="J25" s="126"/>
      <c r="K25" s="127"/>
      <c r="L25" s="74"/>
      <c r="M25" s="74"/>
      <c r="N25" s="74"/>
      <c r="O25" s="74"/>
      <c r="P25" s="74"/>
      <c r="Q25" s="74"/>
      <c r="R25" s="74"/>
      <c r="S25" s="74"/>
      <c r="T25" s="74"/>
      <c r="U25" s="74"/>
      <c r="V25" s="74"/>
    </row>
    <row r="26" spans="1:22" s="75" customFormat="1" ht="18.75" customHeight="1">
      <c r="A26" s="90" t="s">
        <v>14</v>
      </c>
      <c r="B26" s="91" t="s">
        <v>14</v>
      </c>
      <c r="C26" s="92" t="s">
        <v>14</v>
      </c>
      <c r="D26" s="93" t="s">
        <v>14</v>
      </c>
      <c r="E26" s="91" t="s">
        <v>14</v>
      </c>
      <c r="F26" s="97" t="s">
        <v>14</v>
      </c>
      <c r="G26" s="109" t="s">
        <v>14</v>
      </c>
      <c r="H26" s="124"/>
      <c r="I26" s="126"/>
      <c r="J26" s="126"/>
      <c r="K26" s="127"/>
      <c r="L26" s="74"/>
      <c r="M26" s="74"/>
      <c r="N26" s="74"/>
      <c r="O26" s="74"/>
      <c r="P26" s="74"/>
      <c r="Q26" s="74"/>
      <c r="R26" s="74"/>
      <c r="S26" s="74"/>
      <c r="T26" s="74"/>
      <c r="U26" s="74"/>
      <c r="V26" s="74"/>
    </row>
    <row r="27" spans="1:22" s="75" customFormat="1" ht="3.75" customHeight="1">
      <c r="A27" s="145"/>
      <c r="B27" s="146"/>
      <c r="C27" s="153"/>
      <c r="D27" s="146"/>
      <c r="E27" s="146"/>
      <c r="F27" s="110"/>
      <c r="G27" s="111"/>
      <c r="H27" s="87"/>
      <c r="I27" s="87"/>
      <c r="J27" s="87"/>
      <c r="K27" s="112"/>
      <c r="L27" s="74"/>
      <c r="M27" s="74"/>
      <c r="N27" s="74"/>
      <c r="O27" s="74"/>
      <c r="P27" s="74"/>
      <c r="Q27" s="74"/>
      <c r="R27" s="74"/>
      <c r="S27" s="74"/>
      <c r="T27" s="74"/>
      <c r="U27" s="74"/>
      <c r="V27" s="74"/>
    </row>
    <row r="28" spans="1:22" s="75" customFormat="1" ht="18.75" customHeight="1">
      <c r="A28" s="76" t="s">
        <v>97</v>
      </c>
      <c r="B28" s="117" t="s">
        <v>14</v>
      </c>
      <c r="C28" s="120">
        <f>+SUM(G7:G26)</f>
        <v>12.31925</v>
      </c>
      <c r="D28" s="113" t="s">
        <v>98</v>
      </c>
      <c r="E28" s="113"/>
      <c r="F28" s="154" t="s">
        <v>14</v>
      </c>
      <c r="G28" s="155"/>
      <c r="H28" s="155"/>
      <c r="I28" s="155"/>
      <c r="J28" s="155"/>
      <c r="K28" s="156"/>
      <c r="L28" s="74"/>
      <c r="M28" s="74"/>
      <c r="N28" s="74"/>
      <c r="O28" s="74"/>
      <c r="P28" s="74"/>
      <c r="Q28" s="74"/>
      <c r="R28" s="74"/>
      <c r="S28" s="74"/>
      <c r="T28" s="74"/>
      <c r="U28" s="74"/>
      <c r="V28" s="74"/>
    </row>
    <row r="29" spans="1:22" s="75" customFormat="1" ht="18.75" customHeight="1">
      <c r="A29" s="76" t="s">
        <v>99</v>
      </c>
      <c r="B29" s="117" t="s">
        <v>14</v>
      </c>
      <c r="C29" s="120">
        <f>+C28/B2</f>
        <v>12.31925</v>
      </c>
      <c r="D29" s="113" t="s">
        <v>100</v>
      </c>
      <c r="E29" s="113"/>
      <c r="F29" s="154" t="s">
        <v>14</v>
      </c>
      <c r="G29" s="155"/>
      <c r="H29" s="155"/>
      <c r="I29" s="155"/>
      <c r="J29" s="155"/>
      <c r="K29" s="156"/>
      <c r="L29" s="74"/>
      <c r="M29" s="74"/>
      <c r="N29" s="74"/>
      <c r="O29" s="74"/>
      <c r="P29" s="74"/>
      <c r="Q29" s="74"/>
      <c r="R29" s="74"/>
      <c r="S29" s="74"/>
      <c r="T29" s="74"/>
      <c r="U29" s="74"/>
      <c r="V29" s="74"/>
    </row>
    <row r="30" spans="1:22" s="75" customFormat="1" ht="18.75" customHeight="1">
      <c r="A30" s="76" t="s">
        <v>101</v>
      </c>
      <c r="B30" s="117" t="s">
        <v>14</v>
      </c>
      <c r="C30" s="120">
        <v>50</v>
      </c>
      <c r="D30" s="157" t="s">
        <v>102</v>
      </c>
      <c r="E30" s="157"/>
      <c r="F30" s="159" t="s">
        <v>14</v>
      </c>
      <c r="G30" s="159"/>
      <c r="H30" s="159"/>
      <c r="I30" s="159"/>
      <c r="J30" s="159"/>
      <c r="K30" s="160"/>
      <c r="L30" s="74"/>
      <c r="M30" s="74"/>
      <c r="N30" s="74"/>
      <c r="O30" s="74"/>
      <c r="P30" s="74"/>
      <c r="Q30" s="74"/>
      <c r="R30" s="74"/>
      <c r="S30" s="74"/>
      <c r="T30" s="74"/>
      <c r="U30" s="74"/>
      <c r="V30" s="74"/>
    </row>
    <row r="31" spans="1:22" s="75" customFormat="1" ht="18.75" customHeight="1" thickBot="1">
      <c r="A31" s="114" t="s">
        <v>103</v>
      </c>
      <c r="B31" s="118" t="s">
        <v>14</v>
      </c>
      <c r="C31" s="119">
        <f>+C29/C30</f>
        <v>0.24638499999999999</v>
      </c>
      <c r="D31" s="158"/>
      <c r="E31" s="158"/>
      <c r="F31" s="161"/>
      <c r="G31" s="161"/>
      <c r="H31" s="161"/>
      <c r="I31" s="161"/>
      <c r="J31" s="161"/>
      <c r="K31" s="162"/>
      <c r="L31" s="74"/>
      <c r="M31" s="74"/>
      <c r="N31" s="74"/>
      <c r="O31" s="74"/>
      <c r="P31" s="74"/>
      <c r="Q31" s="74"/>
      <c r="R31" s="74"/>
      <c r="S31" s="74"/>
      <c r="T31" s="74"/>
      <c r="U31" s="74"/>
      <c r="V31" s="74"/>
    </row>
    <row r="32" spans="1:22">
      <c r="L32" s="115"/>
      <c r="M32" s="115"/>
      <c r="N32" s="115"/>
      <c r="O32" s="115"/>
      <c r="P32" s="115"/>
      <c r="Q32" s="115"/>
      <c r="R32" s="115"/>
      <c r="S32" s="115"/>
      <c r="T32" s="115"/>
      <c r="U32" s="115"/>
      <c r="V32" s="115"/>
    </row>
    <row r="33" spans="12:22">
      <c r="L33" s="115"/>
      <c r="M33" s="115"/>
      <c r="N33" s="115"/>
      <c r="O33" s="115"/>
      <c r="P33" s="115"/>
      <c r="Q33" s="115"/>
      <c r="R33" s="115"/>
      <c r="S33" s="115"/>
      <c r="T33" s="115"/>
      <c r="U33" s="115"/>
      <c r="V33" s="115"/>
    </row>
    <row r="34" spans="12:22">
      <c r="L34" s="115"/>
      <c r="M34" s="115"/>
      <c r="N34" s="115"/>
      <c r="O34" s="115"/>
      <c r="P34" s="115"/>
      <c r="Q34" s="115"/>
      <c r="R34" s="115"/>
      <c r="S34" s="115"/>
      <c r="T34" s="115"/>
      <c r="U34" s="115"/>
      <c r="V34" s="115"/>
    </row>
    <row r="35" spans="12:22">
      <c r="L35" s="115"/>
      <c r="M35" s="115"/>
      <c r="N35" s="115"/>
      <c r="O35" s="115"/>
      <c r="P35" s="115"/>
      <c r="Q35" s="115"/>
      <c r="R35" s="115"/>
      <c r="S35" s="115"/>
      <c r="T35" s="115"/>
      <c r="U35" s="115"/>
      <c r="V35" s="115"/>
    </row>
    <row r="36" spans="12:22">
      <c r="L36" s="115"/>
      <c r="M36" s="115"/>
      <c r="N36" s="115"/>
      <c r="O36" s="115"/>
      <c r="P36" s="115"/>
      <c r="Q36" s="115"/>
      <c r="R36" s="115"/>
      <c r="S36" s="115"/>
      <c r="T36" s="115"/>
      <c r="U36" s="115"/>
      <c r="V36" s="115"/>
    </row>
    <row r="37" spans="12:22">
      <c r="L37" s="115"/>
      <c r="M37" s="115"/>
      <c r="N37" s="115"/>
      <c r="O37" s="115"/>
      <c r="P37" s="115"/>
      <c r="Q37" s="115"/>
      <c r="R37" s="115"/>
      <c r="S37" s="115"/>
      <c r="T37" s="115"/>
      <c r="U37" s="115"/>
      <c r="V37" s="115"/>
    </row>
    <row r="38" spans="12:22">
      <c r="L38" s="115"/>
      <c r="M38" s="115"/>
      <c r="N38" s="115"/>
      <c r="O38" s="115"/>
      <c r="P38" s="115"/>
      <c r="Q38" s="115"/>
      <c r="R38" s="115"/>
      <c r="S38" s="115"/>
      <c r="T38" s="115"/>
      <c r="U38" s="115"/>
      <c r="V38" s="115"/>
    </row>
    <row r="39" spans="12:22">
      <c r="L39" s="115"/>
      <c r="M39" s="115"/>
      <c r="N39" s="115"/>
      <c r="O39" s="115"/>
      <c r="P39" s="115"/>
      <c r="Q39" s="115"/>
      <c r="R39" s="115"/>
      <c r="S39" s="115"/>
      <c r="T39" s="115"/>
      <c r="U39" s="115"/>
      <c r="V39" s="115"/>
    </row>
  </sheetData>
  <mergeCells count="25">
    <mergeCell ref="A27:E27"/>
    <mergeCell ref="F28:K28"/>
    <mergeCell ref="F29:K29"/>
    <mergeCell ref="D30:E31"/>
    <mergeCell ref="F30:K31"/>
    <mergeCell ref="H15:H18"/>
    <mergeCell ref="I15:K18"/>
    <mergeCell ref="H19:H22"/>
    <mergeCell ref="I19:K22"/>
    <mergeCell ref="H23:H26"/>
    <mergeCell ref="I23:K26"/>
    <mergeCell ref="H11:H14"/>
    <mergeCell ref="I11:K14"/>
    <mergeCell ref="B1:D1"/>
    <mergeCell ref="F1:G1"/>
    <mergeCell ref="H1:K3"/>
    <mergeCell ref="B2:D2"/>
    <mergeCell ref="F2:G2"/>
    <mergeCell ref="B3:D3"/>
    <mergeCell ref="F3:G3"/>
    <mergeCell ref="A4:E4"/>
    <mergeCell ref="H5:K5"/>
    <mergeCell ref="A6:E6"/>
    <mergeCell ref="H7:H10"/>
    <mergeCell ref="I7:K10"/>
  </mergeCells>
  <phoneticPr fontId="24" type="noConversion"/>
  <printOptions horizontalCentered="1" verticalCentered="1"/>
  <pageMargins left="0.2" right="0.2" top="0.97" bottom="0.2" header="0.87" footer="0"/>
  <pageSetup scale="70" orientation="landscape"/>
  <headerFooter>
    <oddHeader>&amp;C&amp;"Arial,Gras"&amp;14&amp;K000000FICHE RECETTE_x000D_</oddHeader>
    <oddFooter>&amp;L&amp;"Calibri,Normal"&amp;K000000Le 755 cuisine_monde&amp;C&amp;"Calibri,Normal"&amp;K000000Christian Latour MBA, Adm. A. / Gestion stratégique d'un établissement de restauration alimentaire&amp;R&amp;"Calibri,Normal"&amp;K000000&amp;A</oddFooter>
  </headerFooter>
  <legacyDrawing r:id="rId1"/>
  <extLst>
    <ext xmlns:mx="http://schemas.microsoft.com/office/mac/excel/2008/main" uri="{64002731-A6B0-56B0-2670-7721B7C09600}">
      <mx:PLV Mode="1" OnePage="0" WScale="81"/>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Liste des RA(AS)</vt:lpstr>
      <vt:lpstr>Fiche recette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Christian Latour</cp:lastModifiedBy>
  <dcterms:created xsi:type="dcterms:W3CDTF">2016-09-14T18:02:05Z</dcterms:created>
  <dcterms:modified xsi:type="dcterms:W3CDTF">2018-08-28T13:33:20Z</dcterms:modified>
</cp:coreProperties>
</file>