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860" yWindow="160" windowWidth="34880" windowHeight="15920" tabRatio="500"/>
  </bookViews>
  <sheets>
    <sheet name="État des Résultats" sheetId="1" r:id="rId1"/>
  </sheets>
  <definedNames>
    <definedName name="image1">#REF!</definedName>
    <definedName name="image2">#REF!</definedName>
    <definedName name="_xlnm.Print_Area" localSheetId="0">'État des Résultats'!$C$2:$AQ$46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9" i="1" l="1"/>
  <c r="AI9" i="1"/>
  <c r="AF9" i="1"/>
  <c r="AC9" i="1"/>
  <c r="Z9" i="1"/>
  <c r="W9" i="1"/>
  <c r="T9" i="1"/>
  <c r="Q9" i="1"/>
  <c r="N9" i="1"/>
  <c r="K9" i="1"/>
  <c r="H9" i="1"/>
  <c r="AL20" i="1"/>
  <c r="AI20" i="1"/>
  <c r="AF20" i="1"/>
  <c r="AC20" i="1"/>
  <c r="Z20" i="1"/>
  <c r="W20" i="1"/>
  <c r="T20" i="1"/>
  <c r="Q20" i="1"/>
  <c r="N20" i="1"/>
  <c r="K20" i="1"/>
  <c r="H20" i="1"/>
  <c r="E20" i="1"/>
  <c r="AL21" i="1"/>
  <c r="AL23" i="1"/>
  <c r="AL25" i="1"/>
  <c r="AL37" i="1"/>
  <c r="AL42" i="1"/>
  <c r="AI21" i="1"/>
  <c r="AI23" i="1"/>
  <c r="AI25" i="1"/>
  <c r="AI37" i="1"/>
  <c r="AI42" i="1"/>
  <c r="AF21" i="1"/>
  <c r="AF23" i="1"/>
  <c r="AF25" i="1"/>
  <c r="AF37" i="1"/>
  <c r="AF42" i="1"/>
  <c r="AC21" i="1"/>
  <c r="AC23" i="1"/>
  <c r="AC25" i="1"/>
  <c r="AC37" i="1"/>
  <c r="AC42" i="1"/>
  <c r="Z21" i="1"/>
  <c r="Z23" i="1"/>
  <c r="Z25" i="1"/>
  <c r="Z37" i="1"/>
  <c r="Z42" i="1"/>
  <c r="W21" i="1"/>
  <c r="W23" i="1"/>
  <c r="W25" i="1"/>
  <c r="W37" i="1"/>
  <c r="W42" i="1"/>
  <c r="T21" i="1"/>
  <c r="T23" i="1"/>
  <c r="T25" i="1"/>
  <c r="T37" i="1"/>
  <c r="T42" i="1"/>
  <c r="Q21" i="1"/>
  <c r="Q23" i="1"/>
  <c r="Q25" i="1"/>
  <c r="Q37" i="1"/>
  <c r="Q42" i="1"/>
  <c r="N21" i="1"/>
  <c r="N23" i="1"/>
  <c r="N25" i="1"/>
  <c r="N37" i="1"/>
  <c r="N42" i="1"/>
  <c r="K21" i="1"/>
  <c r="K23" i="1"/>
  <c r="K25" i="1"/>
  <c r="K37" i="1"/>
  <c r="K42" i="1"/>
  <c r="H21" i="1"/>
  <c r="H23" i="1"/>
  <c r="H25" i="1"/>
  <c r="H37" i="1"/>
  <c r="H42" i="1"/>
  <c r="E21" i="1"/>
  <c r="E23" i="1"/>
  <c r="E25" i="1"/>
  <c r="E37" i="1"/>
  <c r="E42" i="1"/>
  <c r="AL14" i="1"/>
  <c r="AM6" i="1"/>
  <c r="AI14" i="1"/>
  <c r="AJ6" i="1"/>
  <c r="AF14" i="1"/>
  <c r="AG6" i="1"/>
  <c r="AC14" i="1"/>
  <c r="AD6" i="1"/>
  <c r="Z14" i="1"/>
  <c r="AA6" i="1"/>
  <c r="W14" i="1"/>
  <c r="X6" i="1"/>
  <c r="T14" i="1"/>
  <c r="U6" i="1"/>
  <c r="Q14" i="1"/>
  <c r="R6" i="1"/>
  <c r="N14" i="1"/>
  <c r="O6" i="1"/>
  <c r="K14" i="1"/>
  <c r="L6" i="1"/>
  <c r="H14" i="1"/>
  <c r="I6" i="1"/>
  <c r="F6" i="1"/>
  <c r="E14" i="1"/>
  <c r="AP14" i="1"/>
  <c r="AL29" i="1"/>
  <c r="AL30" i="1"/>
  <c r="AL31" i="1"/>
  <c r="AL32" i="1"/>
  <c r="AL33" i="1"/>
  <c r="AD16" i="1"/>
  <c r="I8" i="1"/>
  <c r="L8" i="1"/>
  <c r="O8" i="1"/>
  <c r="R8" i="1"/>
  <c r="U8" i="1"/>
  <c r="X8" i="1"/>
  <c r="AA8" i="1"/>
  <c r="AD8" i="1"/>
  <c r="AG8" i="1"/>
  <c r="AJ8" i="1"/>
  <c r="AM8" i="1"/>
  <c r="AQ8" i="1"/>
  <c r="I9" i="1"/>
  <c r="L9" i="1"/>
  <c r="O9" i="1"/>
  <c r="R9" i="1"/>
  <c r="U9" i="1"/>
  <c r="X9" i="1"/>
  <c r="AA9" i="1"/>
  <c r="AD9" i="1"/>
  <c r="AG9" i="1"/>
  <c r="AL34" i="1"/>
  <c r="AL35" i="1"/>
  <c r="AL44" i="1"/>
  <c r="AL46" i="1"/>
  <c r="AI35" i="1"/>
  <c r="AI44" i="1"/>
  <c r="AI46" i="1"/>
  <c r="AF35" i="1"/>
  <c r="AF44" i="1"/>
  <c r="AF46" i="1"/>
  <c r="AC35" i="1"/>
  <c r="AC44" i="1"/>
  <c r="AC46" i="1"/>
  <c r="Z35" i="1"/>
  <c r="Z44" i="1"/>
  <c r="Z46" i="1"/>
  <c r="W35" i="1"/>
  <c r="W44" i="1"/>
  <c r="W46" i="1"/>
  <c r="T35" i="1"/>
  <c r="T44" i="1"/>
  <c r="T46" i="1"/>
  <c r="Q35" i="1"/>
  <c r="Q44" i="1"/>
  <c r="Q46" i="1"/>
  <c r="N35" i="1"/>
  <c r="N44" i="1"/>
  <c r="N46" i="1"/>
  <c r="K35" i="1"/>
  <c r="K44" i="1"/>
  <c r="K46" i="1"/>
  <c r="H35" i="1"/>
  <c r="H44" i="1"/>
  <c r="H46" i="1"/>
  <c r="E35" i="1"/>
  <c r="E44" i="1"/>
  <c r="E46" i="1"/>
  <c r="AP46" i="1"/>
  <c r="AQ46" i="1"/>
  <c r="AM46" i="1"/>
  <c r="AJ46" i="1"/>
  <c r="AG46" i="1"/>
  <c r="AD46" i="1"/>
  <c r="AA46" i="1"/>
  <c r="X46" i="1"/>
  <c r="U46" i="1"/>
  <c r="R46" i="1"/>
  <c r="O46" i="1"/>
  <c r="L46" i="1"/>
  <c r="I46" i="1"/>
  <c r="F46" i="1"/>
  <c r="AP44" i="1"/>
  <c r="AQ44" i="1"/>
  <c r="AM44" i="1"/>
  <c r="AJ44" i="1"/>
  <c r="AG44" i="1"/>
  <c r="AD44" i="1"/>
  <c r="AA44" i="1"/>
  <c r="X44" i="1"/>
  <c r="U44" i="1"/>
  <c r="R44" i="1"/>
  <c r="O44" i="1"/>
  <c r="L44" i="1"/>
  <c r="I44" i="1"/>
  <c r="F44" i="1"/>
  <c r="AP42" i="1"/>
  <c r="AQ42" i="1"/>
  <c r="AM42" i="1"/>
  <c r="AJ42" i="1"/>
  <c r="AG42" i="1"/>
  <c r="AD42" i="1"/>
  <c r="AA42" i="1"/>
  <c r="X42" i="1"/>
  <c r="U42" i="1"/>
  <c r="R42" i="1"/>
  <c r="O42" i="1"/>
  <c r="L42" i="1"/>
  <c r="I42" i="1"/>
  <c r="F42" i="1"/>
  <c r="AP40" i="1"/>
  <c r="AQ40" i="1"/>
  <c r="AM40" i="1"/>
  <c r="AJ40" i="1"/>
  <c r="AG40" i="1"/>
  <c r="AD40" i="1"/>
  <c r="AA40" i="1"/>
  <c r="X40" i="1"/>
  <c r="U40" i="1"/>
  <c r="R40" i="1"/>
  <c r="O40" i="1"/>
  <c r="L40" i="1"/>
  <c r="I40" i="1"/>
  <c r="F40" i="1"/>
  <c r="AP39" i="1"/>
  <c r="AQ39" i="1"/>
  <c r="AM39" i="1"/>
  <c r="AJ39" i="1"/>
  <c r="AG39" i="1"/>
  <c r="AD39" i="1"/>
  <c r="AA39" i="1"/>
  <c r="X39" i="1"/>
  <c r="U39" i="1"/>
  <c r="R39" i="1"/>
  <c r="O39" i="1"/>
  <c r="L39" i="1"/>
  <c r="I39" i="1"/>
  <c r="F39" i="1"/>
  <c r="AP37" i="1"/>
  <c r="AQ37" i="1"/>
  <c r="AM37" i="1"/>
  <c r="AJ37" i="1"/>
  <c r="AG37" i="1"/>
  <c r="AD37" i="1"/>
  <c r="AA37" i="1"/>
  <c r="X37" i="1"/>
  <c r="U37" i="1"/>
  <c r="R37" i="1"/>
  <c r="O37" i="1"/>
  <c r="L37" i="1"/>
  <c r="I37" i="1"/>
  <c r="F37" i="1"/>
  <c r="AP35" i="1"/>
  <c r="AQ35" i="1"/>
  <c r="AM35" i="1"/>
  <c r="AJ35" i="1"/>
  <c r="AG35" i="1"/>
  <c r="AD35" i="1"/>
  <c r="AA35" i="1"/>
  <c r="X35" i="1"/>
  <c r="U35" i="1"/>
  <c r="R35" i="1"/>
  <c r="O35" i="1"/>
  <c r="M35" i="1"/>
  <c r="L35" i="1"/>
  <c r="J35" i="1"/>
  <c r="I35" i="1"/>
  <c r="F35" i="1"/>
  <c r="AP34" i="1"/>
  <c r="AQ34" i="1"/>
  <c r="AM34" i="1"/>
  <c r="AJ34" i="1"/>
  <c r="AG34" i="1"/>
  <c r="AD34" i="1"/>
  <c r="AA34" i="1"/>
  <c r="X34" i="1"/>
  <c r="U34" i="1"/>
  <c r="R34" i="1"/>
  <c r="O34" i="1"/>
  <c r="L34" i="1"/>
  <c r="I34" i="1"/>
  <c r="F34" i="1"/>
  <c r="AP33" i="1"/>
  <c r="AQ33" i="1"/>
  <c r="AM33" i="1"/>
  <c r="AJ33" i="1"/>
  <c r="AG33" i="1"/>
  <c r="AD33" i="1"/>
  <c r="AA33" i="1"/>
  <c r="X33" i="1"/>
  <c r="U33" i="1"/>
  <c r="R33" i="1"/>
  <c r="O33" i="1"/>
  <c r="L33" i="1"/>
  <c r="I33" i="1"/>
  <c r="F33" i="1"/>
  <c r="AP32" i="1"/>
  <c r="AQ32" i="1"/>
  <c r="AM32" i="1"/>
  <c r="AJ32" i="1"/>
  <c r="AG32" i="1"/>
  <c r="AD32" i="1"/>
  <c r="AA32" i="1"/>
  <c r="X32" i="1"/>
  <c r="U32" i="1"/>
  <c r="R32" i="1"/>
  <c r="O32" i="1"/>
  <c r="L32" i="1"/>
  <c r="I32" i="1"/>
  <c r="F32" i="1"/>
  <c r="AP31" i="1"/>
  <c r="AQ31" i="1"/>
  <c r="AM31" i="1"/>
  <c r="AJ31" i="1"/>
  <c r="AG31" i="1"/>
  <c r="AD31" i="1"/>
  <c r="AA31" i="1"/>
  <c r="X31" i="1"/>
  <c r="U31" i="1"/>
  <c r="R31" i="1"/>
  <c r="O31" i="1"/>
  <c r="L31" i="1"/>
  <c r="I31" i="1"/>
  <c r="F31" i="1"/>
  <c r="AP30" i="1"/>
  <c r="AQ30" i="1"/>
  <c r="AM30" i="1"/>
  <c r="AJ30" i="1"/>
  <c r="AG30" i="1"/>
  <c r="AD30" i="1"/>
  <c r="AA30" i="1"/>
  <c r="X30" i="1"/>
  <c r="U30" i="1"/>
  <c r="R30" i="1"/>
  <c r="O30" i="1"/>
  <c r="L30" i="1"/>
  <c r="I30" i="1"/>
  <c r="F30" i="1"/>
  <c r="AP29" i="1"/>
  <c r="AQ29" i="1"/>
  <c r="AM29" i="1"/>
  <c r="AJ29" i="1"/>
  <c r="AG29" i="1"/>
  <c r="AD29" i="1"/>
  <c r="AA29" i="1"/>
  <c r="X29" i="1"/>
  <c r="U29" i="1"/>
  <c r="R29" i="1"/>
  <c r="O29" i="1"/>
  <c r="L29" i="1"/>
  <c r="I29" i="1"/>
  <c r="F29" i="1"/>
  <c r="AP28" i="1"/>
  <c r="AQ28" i="1"/>
  <c r="AM28" i="1"/>
  <c r="AJ28" i="1"/>
  <c r="AG28" i="1"/>
  <c r="AD28" i="1"/>
  <c r="AA28" i="1"/>
  <c r="X28" i="1"/>
  <c r="U28" i="1"/>
  <c r="R28" i="1"/>
  <c r="O28" i="1"/>
  <c r="L28" i="1"/>
  <c r="I28" i="1"/>
  <c r="F28" i="1"/>
  <c r="AP27" i="1"/>
  <c r="AQ27" i="1"/>
  <c r="AM27" i="1"/>
  <c r="AJ27" i="1"/>
  <c r="AG27" i="1"/>
  <c r="AD27" i="1"/>
  <c r="AA27" i="1"/>
  <c r="X27" i="1"/>
  <c r="U27" i="1"/>
  <c r="R27" i="1"/>
  <c r="O27" i="1"/>
  <c r="L27" i="1"/>
  <c r="I27" i="1"/>
  <c r="F27" i="1"/>
  <c r="AP25" i="1"/>
  <c r="AQ25" i="1"/>
  <c r="AM25" i="1"/>
  <c r="AJ25" i="1"/>
  <c r="AG25" i="1"/>
  <c r="AD25" i="1"/>
  <c r="AA25" i="1"/>
  <c r="X25" i="1"/>
  <c r="U25" i="1"/>
  <c r="R25" i="1"/>
  <c r="O25" i="1"/>
  <c r="L25" i="1"/>
  <c r="I25" i="1"/>
  <c r="F25" i="1"/>
  <c r="AP23" i="1"/>
  <c r="AQ23" i="1"/>
  <c r="AM23" i="1"/>
  <c r="AJ23" i="1"/>
  <c r="AG23" i="1"/>
  <c r="AD23" i="1"/>
  <c r="AA23" i="1"/>
  <c r="X23" i="1"/>
  <c r="U23" i="1"/>
  <c r="R23" i="1"/>
  <c r="O23" i="1"/>
  <c r="L23" i="1"/>
  <c r="I23" i="1"/>
  <c r="F23" i="1"/>
  <c r="AP21" i="1"/>
  <c r="AQ21" i="1"/>
  <c r="AM21" i="1"/>
  <c r="AJ21" i="1"/>
  <c r="AG21" i="1"/>
  <c r="AD21" i="1"/>
  <c r="AA21" i="1"/>
  <c r="X21" i="1"/>
  <c r="U21" i="1"/>
  <c r="R21" i="1"/>
  <c r="O21" i="1"/>
  <c r="L21" i="1"/>
  <c r="I21" i="1"/>
  <c r="F21" i="1"/>
  <c r="AP20" i="1"/>
  <c r="AQ20" i="1"/>
  <c r="AM20" i="1"/>
  <c r="AJ20" i="1"/>
  <c r="AG20" i="1"/>
  <c r="AD20" i="1"/>
  <c r="AA20" i="1"/>
  <c r="X20" i="1"/>
  <c r="U20" i="1"/>
  <c r="R20" i="1"/>
  <c r="O20" i="1"/>
  <c r="L20" i="1"/>
  <c r="I20" i="1"/>
  <c r="F20" i="1"/>
  <c r="AP19" i="1"/>
  <c r="AQ19" i="1"/>
  <c r="AM19" i="1"/>
  <c r="AJ19" i="1"/>
  <c r="AG19" i="1"/>
  <c r="AD19" i="1"/>
  <c r="AA19" i="1"/>
  <c r="X19" i="1"/>
  <c r="U19" i="1"/>
  <c r="R19" i="1"/>
  <c r="O19" i="1"/>
  <c r="L19" i="1"/>
  <c r="I19" i="1"/>
  <c r="F19" i="1"/>
  <c r="AP16" i="1"/>
  <c r="AQ16" i="1"/>
  <c r="AM16" i="1"/>
  <c r="AJ16" i="1"/>
  <c r="AG16" i="1"/>
  <c r="AA16" i="1"/>
  <c r="X16" i="1"/>
  <c r="U16" i="1"/>
  <c r="R16" i="1"/>
  <c r="O16" i="1"/>
  <c r="L16" i="1"/>
  <c r="I16" i="1"/>
  <c r="F16" i="1"/>
  <c r="AP11" i="1"/>
  <c r="AQ11" i="1"/>
  <c r="AP12" i="1"/>
  <c r="AQ12" i="1"/>
  <c r="AP13" i="1"/>
  <c r="AQ13" i="1"/>
  <c r="AQ14" i="1"/>
  <c r="AM11" i="1"/>
  <c r="AM12" i="1"/>
  <c r="F13" i="1"/>
  <c r="O13" i="1"/>
  <c r="R13" i="1"/>
  <c r="U13" i="1"/>
  <c r="X13" i="1"/>
  <c r="AA13" i="1"/>
  <c r="AD13" i="1"/>
  <c r="AG13" i="1"/>
  <c r="AJ13" i="1"/>
  <c r="AM13" i="1"/>
  <c r="AM14" i="1"/>
  <c r="AJ11" i="1"/>
  <c r="AJ12" i="1"/>
  <c r="AJ14" i="1"/>
  <c r="AG11" i="1"/>
  <c r="AG12" i="1"/>
  <c r="AG14" i="1"/>
  <c r="AD11" i="1"/>
  <c r="AD12" i="1"/>
  <c r="AD14" i="1"/>
  <c r="AA11" i="1"/>
  <c r="AA12" i="1"/>
  <c r="AA14" i="1"/>
  <c r="X11" i="1"/>
  <c r="X12" i="1"/>
  <c r="X14" i="1"/>
  <c r="U11" i="1"/>
  <c r="U12" i="1"/>
  <c r="U14" i="1"/>
  <c r="R11" i="1"/>
  <c r="R12" i="1"/>
  <c r="R14" i="1"/>
  <c r="O11" i="1"/>
  <c r="O12" i="1"/>
  <c r="O14" i="1"/>
  <c r="L11" i="1"/>
  <c r="L12" i="1"/>
  <c r="L13" i="1"/>
  <c r="L14" i="1"/>
  <c r="I11" i="1"/>
  <c r="I12" i="1"/>
  <c r="I13" i="1"/>
  <c r="I14" i="1"/>
  <c r="F11" i="1"/>
  <c r="F12" i="1"/>
  <c r="F14" i="1"/>
  <c r="AJ9" i="1"/>
  <c r="AM9" i="1"/>
  <c r="AQ9" i="1"/>
  <c r="C9" i="1"/>
  <c r="AP7" i="1"/>
  <c r="AL7" i="1"/>
  <c r="AI7" i="1"/>
  <c r="AF7" i="1"/>
  <c r="AC7" i="1"/>
  <c r="Z7" i="1"/>
  <c r="W7" i="1"/>
  <c r="T7" i="1"/>
  <c r="Q7" i="1"/>
  <c r="N7" i="1"/>
  <c r="K7" i="1"/>
  <c r="H7" i="1"/>
  <c r="E7" i="1"/>
  <c r="AQ6" i="1"/>
</calcChain>
</file>

<file path=xl/sharedStrings.xml><?xml version="1.0" encoding="utf-8"?>
<sst xmlns="http://schemas.openxmlformats.org/spreadsheetml/2006/main" count="78" uniqueCount="53">
  <si>
    <t>Nombre de places</t>
  </si>
  <si>
    <t xml:space="preserve"> </t>
  </si>
  <si>
    <t>365 jours</t>
  </si>
  <si>
    <t>Revenus annuel par place</t>
  </si>
  <si>
    <t>Total</t>
  </si>
  <si>
    <t>(%)</t>
  </si>
  <si>
    <t>Revenus</t>
  </si>
  <si>
    <t>Nourriture</t>
    <phoneticPr fontId="0" type="noConversion"/>
  </si>
  <si>
    <t xml:space="preserve"> </t>
    <phoneticPr fontId="0" type="noConversion"/>
  </si>
  <si>
    <t>Boisson</t>
  </si>
  <si>
    <t>Autres revenus</t>
  </si>
  <si>
    <t xml:space="preserve">   Total des revenus</t>
  </si>
  <si>
    <t>Total des salaires</t>
  </si>
  <si>
    <t>Total des bénéfices aux employées</t>
  </si>
  <si>
    <t xml:space="preserve">   Total des coûts de la main-d’œuvre</t>
  </si>
  <si>
    <t xml:space="preserve">   « Prime Cost »</t>
  </si>
  <si>
    <t xml:space="preserve">   Marge Bénéficiaire Brute</t>
  </si>
  <si>
    <t xml:space="preserve">Frais d’occupation </t>
  </si>
  <si>
    <t xml:space="preserve">Services publics </t>
  </si>
  <si>
    <t xml:space="preserve">Autres dépenses </t>
  </si>
  <si>
    <t xml:space="preserve">   Total des frais d’exploitation</t>
  </si>
  <si>
    <t xml:space="preserve">   Bénéfices nets avant frais financiers, amort. et impôt </t>
  </si>
  <si>
    <t>Frais financiers</t>
  </si>
  <si>
    <t xml:space="preserve">Amortissements </t>
  </si>
  <si>
    <t xml:space="preserve">BÉNÉFICE NET AVANT IMPÔT </t>
    <phoneticPr fontId="0" type="noConversion"/>
  </si>
  <si>
    <t xml:space="preserve">Impôts </t>
  </si>
  <si>
    <t xml:space="preserve">BÉNÉFICE NET </t>
  </si>
  <si>
    <t>Taux d'imposition</t>
  </si>
  <si>
    <t>Pér.04</t>
  </si>
  <si>
    <t>Pér.01</t>
  </si>
  <si>
    <t>Per.02</t>
  </si>
  <si>
    <t>Pér.03</t>
  </si>
  <si>
    <t>Pér.05</t>
  </si>
  <si>
    <t>Pér.06</t>
  </si>
  <si>
    <t>Pér.07</t>
  </si>
  <si>
    <t>Pér.08</t>
  </si>
  <si>
    <t>Pér.09</t>
  </si>
  <si>
    <t>Pér.10</t>
  </si>
  <si>
    <t>Pér.11</t>
  </si>
  <si>
    <t>Pér.12</t>
  </si>
  <si>
    <t>Rev / place / jour</t>
  </si>
  <si>
    <t xml:space="preserve">Coût direct d’exploitation </t>
  </si>
  <si>
    <t xml:space="preserve">Musique &amp; Divertissement </t>
  </si>
  <si>
    <t>Marketing &amp; Communication marketing</t>
  </si>
  <si>
    <t xml:space="preserve">Administration &amp; Frais généraux </t>
  </si>
  <si>
    <t xml:space="preserve">Entretien &amp; Réparations </t>
  </si>
  <si>
    <t>Coût des produits vendus</t>
  </si>
  <si>
    <t xml:space="preserve">Coût de la main-d’œuvre </t>
  </si>
  <si>
    <t>Restaurant Le Parlementaire &amp; Café le Parlementaire</t>
  </si>
  <si>
    <t>Budget d’exploitation pour l’année 2016-2017</t>
  </si>
  <si>
    <t>é</t>
  </si>
  <si>
    <t>2016-2017</t>
  </si>
  <si>
    <t>Année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</si>
</sst>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$&quot;_);\(#,##0.0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[$-C0C]d\ mmm\ yyyy;@"/>
    <numFmt numFmtId="165" formatCode="#,##0.00&quot;$&quot;"/>
    <numFmt numFmtId="166" formatCode="_ * #,##0.00_)\ [$€-1]_ ;_ * \(#,##0.00\)\ [$€-1]_ ;_ * &quot;-&quot;??_)\ [$€-1]_ "/>
    <numFmt numFmtId="167" formatCode="_-* #,##0.00\ &quot;$&quot;_-;_-* #,##0.00\ &quot;$&quot;\-;_-* &quot;-&quot;??\ &quot;$&quot;_-;_-@_-"/>
  </numFmts>
  <fonts count="23" x14ac:knownFonts="1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sz val="10"/>
      <color rgb="FF0000FF"/>
      <name val="Arial"/>
      <charset val="204"/>
    </font>
    <font>
      <b/>
      <u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charset val="204"/>
    </font>
    <font>
      <sz val="10"/>
      <color theme="1"/>
      <name val="Arial"/>
      <charset val="204"/>
    </font>
    <font>
      <b/>
      <sz val="10"/>
      <color theme="1"/>
      <name val="Arial"/>
      <charset val="204"/>
    </font>
    <font>
      <sz val="10"/>
      <color theme="0"/>
      <name val="Arial"/>
      <charset val="204"/>
    </font>
    <font>
      <b/>
      <sz val="10"/>
      <color rgb="FF0000FF"/>
      <name val="Arial"/>
      <charset val="204"/>
    </font>
    <font>
      <i/>
      <sz val="11"/>
      <color indexed="45"/>
      <name val="Arial"/>
      <charset val="204"/>
    </font>
    <font>
      <u/>
      <sz val="10"/>
      <color indexed="12"/>
      <name val="Verdana"/>
    </font>
    <font>
      <sz val="10"/>
      <name val="Verdana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charset val="204"/>
    </font>
    <font>
      <u/>
      <sz val="10"/>
      <color theme="11"/>
      <name val="Arial"/>
      <charset val="204"/>
    </font>
    <font>
      <b/>
      <u val="singleAccounting"/>
      <sz val="10"/>
      <name val="Arial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49" fontId="11" fillId="0" borderId="0">
      <alignment horizontal="left" vertical="top"/>
    </xf>
    <xf numFmtId="0" fontId="1" fillId="10" borderId="25" applyNumberFormat="0" applyFont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0" fontId="14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8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2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3" borderId="1" xfId="0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0" fillId="4" borderId="0" xfId="0" applyNumberFormat="1" applyFill="1"/>
    <xf numFmtId="164" fontId="0" fillId="0" borderId="0" xfId="0" applyNumberFormat="1" applyFill="1" applyBorder="1"/>
    <xf numFmtId="0" fontId="0" fillId="0" borderId="0" xfId="0" applyFill="1" applyBorder="1" applyAlignment="1"/>
    <xf numFmtId="10" fontId="0" fillId="3" borderId="6" xfId="0" applyNumberFormat="1" applyFill="1" applyBorder="1" applyAlignment="1">
      <alignment horizontal="center"/>
    </xf>
    <xf numFmtId="164" fontId="0" fillId="3" borderId="7" xfId="0" applyNumberFormat="1" applyFill="1" applyBorder="1" applyAlignment="1"/>
    <xf numFmtId="164" fontId="0" fillId="3" borderId="7" xfId="0" applyNumberFormat="1" applyFill="1" applyBorder="1"/>
    <xf numFmtId="164" fontId="1" fillId="3" borderId="7" xfId="0" applyNumberFormat="1" applyFont="1" applyFill="1" applyBorder="1"/>
    <xf numFmtId="164" fontId="0" fillId="2" borderId="7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0" fontId="2" fillId="0" borderId="0" xfId="0" applyNumberFormat="1" applyFont="1"/>
    <xf numFmtId="10" fontId="2" fillId="0" borderId="0" xfId="0" applyNumberFormat="1" applyFont="1" applyFill="1"/>
    <xf numFmtId="10" fontId="2" fillId="4" borderId="0" xfId="0" applyNumberFormat="1" applyFont="1" applyFill="1"/>
    <xf numFmtId="10" fontId="2" fillId="2" borderId="6" xfId="0" applyNumberFormat="1" applyFont="1" applyFill="1" applyBorder="1" applyAlignment="1">
      <alignment horizontal="center"/>
    </xf>
    <xf numFmtId="165" fontId="0" fillId="3" borderId="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0" borderId="13" xfId="0" applyFont="1" applyBorder="1"/>
    <xf numFmtId="0" fontId="0" fillId="0" borderId="14" xfId="0" applyBorder="1" applyAlignment="1"/>
    <xf numFmtId="10" fontId="0" fillId="0" borderId="15" xfId="0" applyNumberFormat="1" applyBorder="1" applyAlignment="1"/>
    <xf numFmtId="0" fontId="0" fillId="0" borderId="14" xfId="0" applyBorder="1"/>
    <xf numFmtId="10" fontId="0" fillId="0" borderId="15" xfId="0" applyNumberFormat="1" applyBorder="1"/>
    <xf numFmtId="0" fontId="0" fillId="4" borderId="0" xfId="0" applyFill="1"/>
    <xf numFmtId="0" fontId="0" fillId="5" borderId="14" xfId="0" applyFill="1" applyBorder="1"/>
    <xf numFmtId="10" fontId="0" fillId="5" borderId="15" xfId="0" applyNumberFormat="1" applyFill="1" applyBorder="1"/>
    <xf numFmtId="0" fontId="1" fillId="0" borderId="2" xfId="0" applyFont="1" applyBorder="1"/>
    <xf numFmtId="44" fontId="0" fillId="0" borderId="0" xfId="0" applyNumberFormat="1" applyBorder="1"/>
    <xf numFmtId="10" fontId="0" fillId="0" borderId="7" xfId="0" applyNumberFormat="1" applyBorder="1"/>
    <xf numFmtId="10" fontId="1" fillId="0" borderId="7" xfId="0" applyNumberFormat="1" applyFont="1" applyBorder="1"/>
    <xf numFmtId="42" fontId="1" fillId="5" borderId="6" xfId="1" applyNumberFormat="1" applyFont="1" applyFill="1" applyBorder="1" applyAlignment="1">
      <alignment horizontal="center"/>
    </xf>
    <xf numFmtId="10" fontId="0" fillId="5" borderId="7" xfId="0" applyNumberFormat="1" applyFill="1" applyBorder="1"/>
    <xf numFmtId="0" fontId="0" fillId="0" borderId="2" xfId="0" applyBorder="1"/>
    <xf numFmtId="0" fontId="0" fillId="0" borderId="8" xfId="0" applyBorder="1"/>
    <xf numFmtId="0" fontId="5" fillId="6" borderId="16" xfId="0" applyFont="1" applyFill="1" applyBorder="1"/>
    <xf numFmtId="0" fontId="6" fillId="0" borderId="0" xfId="0" applyFont="1" applyFill="1" applyBorder="1"/>
    <xf numFmtId="44" fontId="5" fillId="6" borderId="6" xfId="0" applyNumberFormat="1" applyFont="1" applyFill="1" applyBorder="1"/>
    <xf numFmtId="10" fontId="5" fillId="6" borderId="7" xfId="0" applyNumberFormat="1" applyFont="1" applyFill="1" applyBorder="1"/>
    <xf numFmtId="0" fontId="6" fillId="4" borderId="0" xfId="0" applyFont="1" applyFill="1"/>
    <xf numFmtId="10" fontId="5" fillId="6" borderId="10" xfId="0" applyNumberFormat="1" applyFont="1" applyFill="1" applyBorder="1"/>
    <xf numFmtId="0" fontId="6" fillId="0" borderId="0" xfId="0" applyFont="1" applyFill="1"/>
    <xf numFmtId="0" fontId="5" fillId="0" borderId="0" xfId="0" applyFont="1" applyFill="1"/>
    <xf numFmtId="42" fontId="5" fillId="6" borderId="6" xfId="1" applyNumberFormat="1" applyFont="1" applyFill="1" applyBorder="1"/>
    <xf numFmtId="0" fontId="0" fillId="0" borderId="13" xfId="0" applyBorder="1"/>
    <xf numFmtId="44" fontId="0" fillId="0" borderId="6" xfId="1" applyFont="1" applyBorder="1"/>
    <xf numFmtId="42" fontId="1" fillId="5" borderId="6" xfId="1" applyNumberFormat="1" applyFont="1" applyFill="1" applyBorder="1"/>
    <xf numFmtId="0" fontId="7" fillId="7" borderId="0" xfId="0" applyFont="1" applyFill="1"/>
    <xf numFmtId="0" fontId="8" fillId="7" borderId="17" xfId="0" applyFont="1" applyFill="1" applyBorder="1"/>
    <xf numFmtId="0" fontId="7" fillId="7" borderId="18" xfId="0" applyFont="1" applyFill="1" applyBorder="1"/>
    <xf numFmtId="10" fontId="7" fillId="7" borderId="20" xfId="0" applyNumberFormat="1" applyFont="1" applyFill="1" applyBorder="1"/>
    <xf numFmtId="0" fontId="0" fillId="7" borderId="18" xfId="0" applyFill="1" applyBorder="1"/>
    <xf numFmtId="42" fontId="1" fillId="5" borderId="19" xfId="1" applyNumberFormat="1" applyFont="1" applyFill="1" applyBorder="1"/>
    <xf numFmtId="10" fontId="0" fillId="5" borderId="20" xfId="0" applyNumberFormat="1" applyFill="1" applyBorder="1"/>
    <xf numFmtId="42" fontId="0" fillId="0" borderId="0" xfId="0" applyNumberFormat="1" applyFill="1" applyBorder="1"/>
    <xf numFmtId="0" fontId="2" fillId="0" borderId="2" xfId="0" applyFont="1" applyBorder="1"/>
    <xf numFmtId="0" fontId="0" fillId="0" borderId="21" xfId="0" applyFill="1" applyBorder="1"/>
    <xf numFmtId="7" fontId="0" fillId="0" borderId="9" xfId="1" applyNumberFormat="1" applyFont="1" applyBorder="1"/>
    <xf numFmtId="10" fontId="0" fillId="0" borderId="10" xfId="0" applyNumberFormat="1" applyBorder="1"/>
    <xf numFmtId="0" fontId="0" fillId="0" borderId="21" xfId="0" applyBorder="1"/>
    <xf numFmtId="0" fontId="0" fillId="4" borderId="21" xfId="0" applyFill="1" applyBorder="1"/>
    <xf numFmtId="10" fontId="0" fillId="5" borderId="10" xfId="0" applyNumberFormat="1" applyFill="1" applyBorder="1"/>
    <xf numFmtId="0" fontId="2" fillId="0" borderId="17" xfId="0" applyFont="1" applyBorder="1"/>
    <xf numFmtId="0" fontId="2" fillId="0" borderId="18" xfId="0" applyFont="1" applyFill="1" applyBorder="1"/>
    <xf numFmtId="44" fontId="2" fillId="0" borderId="19" xfId="1" applyFont="1" applyBorder="1"/>
    <xf numFmtId="10" fontId="2" fillId="0" borderId="20" xfId="0" applyNumberFormat="1" applyFont="1" applyBorder="1"/>
    <xf numFmtId="0" fontId="2" fillId="0" borderId="18" xfId="0" applyFont="1" applyBorder="1"/>
    <xf numFmtId="44" fontId="2" fillId="0" borderId="19" xfId="1" applyNumberFormat="1" applyFont="1" applyBorder="1"/>
    <xf numFmtId="0" fontId="2" fillId="4" borderId="18" xfId="0" applyFont="1" applyFill="1" applyBorder="1"/>
    <xf numFmtId="42" fontId="2" fillId="5" borderId="22" xfId="1" applyNumberFormat="1" applyFont="1" applyFill="1" applyBorder="1"/>
    <xf numFmtId="10" fontId="2" fillId="5" borderId="20" xfId="0" applyNumberFormat="1" applyFont="1" applyFill="1" applyBorder="1"/>
    <xf numFmtId="44" fontId="0" fillId="0" borderId="6" xfId="1" applyNumberFormat="1" applyFont="1" applyBorder="1"/>
    <xf numFmtId="0" fontId="2" fillId="0" borderId="0" xfId="0" applyFont="1" applyFill="1" applyBorder="1"/>
    <xf numFmtId="0" fontId="5" fillId="6" borderId="2" xfId="0" applyFont="1" applyFill="1" applyBorder="1"/>
    <xf numFmtId="44" fontId="5" fillId="6" borderId="6" xfId="1" applyFont="1" applyFill="1" applyBorder="1"/>
    <xf numFmtId="44" fontId="5" fillId="6" borderId="6" xfId="1" applyNumberFormat="1" applyFont="1" applyFill="1" applyBorder="1"/>
    <xf numFmtId="0" fontId="5" fillId="0" borderId="0" xfId="0" applyFont="1" applyFill="1" applyBorder="1"/>
    <xf numFmtId="44" fontId="0" fillId="0" borderId="0" xfId="1" applyFont="1" applyFill="1" applyBorder="1"/>
    <xf numFmtId="0" fontId="0" fillId="7" borderId="2" xfId="0" applyFill="1" applyBorder="1"/>
    <xf numFmtId="0" fontId="0" fillId="7" borderId="0" xfId="0" applyFill="1" applyBorder="1"/>
    <xf numFmtId="10" fontId="0" fillId="7" borderId="7" xfId="0" applyNumberFormat="1" applyFill="1" applyBorder="1"/>
    <xf numFmtId="0" fontId="0" fillId="7" borderId="0" xfId="0" applyFill="1"/>
    <xf numFmtId="44" fontId="1" fillId="7" borderId="0" xfId="1" applyFont="1" applyFill="1" applyBorder="1"/>
    <xf numFmtId="0" fontId="0" fillId="0" borderId="0" xfId="0" applyBorder="1"/>
    <xf numFmtId="0" fontId="0" fillId="0" borderId="18" xfId="0" applyFill="1" applyBorder="1"/>
    <xf numFmtId="10" fontId="2" fillId="0" borderId="20" xfId="1" applyNumberFormat="1" applyFont="1" applyBorder="1"/>
    <xf numFmtId="44" fontId="0" fillId="0" borderId="18" xfId="1" applyFont="1" applyBorder="1"/>
    <xf numFmtId="10" fontId="1" fillId="0" borderId="20" xfId="1" applyNumberFormat="1" applyFont="1" applyBorder="1"/>
    <xf numFmtId="44" fontId="1" fillId="0" borderId="18" xfId="1" applyFont="1" applyFill="1" applyBorder="1"/>
    <xf numFmtId="44" fontId="1" fillId="0" borderId="19" xfId="1" applyNumberFormat="1" applyFont="1" applyBorder="1"/>
    <xf numFmtId="44" fontId="1" fillId="0" borderId="19" xfId="1" applyFont="1" applyBorder="1"/>
    <xf numFmtId="0" fontId="0" fillId="4" borderId="18" xfId="0" applyFont="1" applyFill="1" applyBorder="1"/>
    <xf numFmtId="0" fontId="0" fillId="0" borderId="18" xfId="0" applyFont="1" applyFill="1" applyBorder="1"/>
    <xf numFmtId="10" fontId="1" fillId="5" borderId="20" xfId="1" applyNumberFormat="1" applyFont="1" applyFill="1" applyBorder="1"/>
    <xf numFmtId="10" fontId="0" fillId="5" borderId="7" xfId="0" applyNumberFormat="1" applyFont="1" applyFill="1" applyBorder="1"/>
    <xf numFmtId="0" fontId="6" fillId="0" borderId="2" xfId="0" applyFont="1" applyFill="1" applyBorder="1"/>
    <xf numFmtId="0" fontId="5" fillId="4" borderId="0" xfId="0" applyFont="1" applyFill="1"/>
    <xf numFmtId="42" fontId="1" fillId="5" borderId="9" xfId="1" applyNumberFormat="1" applyFont="1" applyFill="1" applyBorder="1"/>
    <xf numFmtId="0" fontId="5" fillId="6" borderId="3" xfId="0" applyFont="1" applyFill="1" applyBorder="1"/>
    <xf numFmtId="44" fontId="5" fillId="6" borderId="11" xfId="1" applyFont="1" applyFill="1" applyBorder="1"/>
    <xf numFmtId="10" fontId="5" fillId="6" borderId="12" xfId="0" applyNumberFormat="1" applyFont="1" applyFill="1" applyBorder="1"/>
    <xf numFmtId="42" fontId="5" fillId="6" borderId="11" xfId="1" applyNumberFormat="1" applyFont="1" applyFill="1" applyBorder="1"/>
    <xf numFmtId="42" fontId="9" fillId="8" borderId="0" xfId="0" applyNumberFormat="1" applyFont="1" applyFill="1" applyBorder="1"/>
    <xf numFmtId="0" fontId="2" fillId="9" borderId="23" xfId="0" applyFont="1" applyFill="1" applyBorder="1"/>
    <xf numFmtId="9" fontId="10" fillId="9" borderId="24" xfId="0" applyNumberFormat="1" applyFont="1" applyFill="1" applyBorder="1"/>
    <xf numFmtId="44" fontId="0" fillId="0" borderId="0" xfId="0" applyNumberFormat="1"/>
    <xf numFmtId="0" fontId="10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0" fontId="2" fillId="3" borderId="7" xfId="0" applyNumberFormat="1" applyFont="1" applyFill="1" applyBorder="1" applyAlignment="1">
      <alignment horizontal="center"/>
    </xf>
    <xf numFmtId="10" fontId="2" fillId="2" borderId="7" xfId="0" applyNumberFormat="1" applyFont="1" applyFill="1" applyBorder="1" applyAlignment="1">
      <alignment horizontal="center"/>
    </xf>
    <xf numFmtId="14" fontId="0" fillId="3" borderId="10" xfId="0" applyNumberFormat="1" applyFill="1" applyBorder="1" applyAlignment="1">
      <alignment horizontal="center"/>
    </xf>
    <xf numFmtId="165" fontId="22" fillId="3" borderId="5" xfId="1" applyNumberFormat="1" applyFont="1" applyFill="1" applyBorder="1" applyAlignment="1">
      <alignment horizontal="center"/>
    </xf>
    <xf numFmtId="164" fontId="2" fillId="3" borderId="7" xfId="0" applyNumberFormat="1" applyFont="1" applyFill="1" applyBorder="1"/>
    <xf numFmtId="165" fontId="22" fillId="2" borderId="5" xfId="1" applyNumberFormat="1" applyFont="1" applyFill="1" applyBorder="1" applyAlignment="1">
      <alignment horizontal="center"/>
    </xf>
    <xf numFmtId="42" fontId="2" fillId="5" borderId="19" xfId="1" applyNumberFormat="1" applyFont="1" applyFill="1" applyBorder="1"/>
    <xf numFmtId="44" fontId="3" fillId="0" borderId="6" xfId="0" applyNumberFormat="1" applyFont="1" applyBorder="1"/>
    <xf numFmtId="44" fontId="3" fillId="7" borderId="19" xfId="1" applyFont="1" applyFill="1" applyBorder="1"/>
    <xf numFmtId="7" fontId="3" fillId="0" borderId="6" xfId="1" applyNumberFormat="1" applyFont="1" applyBorder="1"/>
    <xf numFmtId="44" fontId="3" fillId="7" borderId="6" xfId="1" applyFont="1" applyFill="1" applyBorder="1"/>
    <xf numFmtId="44" fontId="3" fillId="0" borderId="6" xfId="1" applyFont="1" applyBorder="1"/>
    <xf numFmtId="44" fontId="3" fillId="0" borderId="6" xfId="1" applyNumberFormat="1" applyFont="1" applyBorder="1"/>
    <xf numFmtId="10" fontId="2" fillId="0" borderId="7" xfId="0" applyNumberFormat="1" applyFont="1" applyBorder="1" applyProtection="1"/>
    <xf numFmtId="0" fontId="2" fillId="3" borderId="9" xfId="0" applyNumberFormat="1" applyFont="1" applyFill="1" applyBorder="1" applyAlignment="1">
      <alignment horizontal="center"/>
    </xf>
    <xf numFmtId="0" fontId="0" fillId="3" borderId="1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0" borderId="6" xfId="0" applyBorder="1"/>
    <xf numFmtId="0" fontId="2" fillId="3" borderId="11" xfId="0" applyNumberFormat="1" applyFont="1" applyFill="1" applyBorder="1" applyAlignment="1">
      <alignment horizontal="center"/>
    </xf>
    <xf numFmtId="0" fontId="0" fillId="3" borderId="12" xfId="0" applyNumberFormat="1" applyFill="1" applyBorder="1" applyAlignment="1">
      <alignment horizontal="center"/>
    </xf>
  </cellXfs>
  <cellStyles count="48">
    <cellStyle name="48_description" xfId="2"/>
    <cellStyle name="Commentaire" xfId="3"/>
    <cellStyle name="Euro" xfId="4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 2" xfId="5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Monétaire" xfId="1" builtinId="4"/>
    <cellStyle name="Monétaire 2" xfId="6"/>
    <cellStyle name="Monétaire 2 2" xfId="7"/>
    <cellStyle name="Monétaire 3" xfId="8"/>
    <cellStyle name="Normal" xfId="0" builtinId="0"/>
    <cellStyle name="Normal 2" xfId="9"/>
    <cellStyle name="Normal 2 2" xfId="10"/>
    <cellStyle name="Normal 2 2 2" xfId="11"/>
    <cellStyle name="Pourcentage 2" xfId="12"/>
    <cellStyle name="Satisfaisant" xfId="13"/>
    <cellStyle name="Titre" xfId="14"/>
    <cellStyle name="Titre 1" xfId="15"/>
    <cellStyle name="Titre 2" xfId="16"/>
    <cellStyle name="Titre 3" xfId="17"/>
    <cellStyle name="Titre 4" xfId="18"/>
    <cellStyle name="Vérification" xfId="1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B1:AZ989"/>
  <sheetViews>
    <sheetView tabSelected="1"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C3" sqref="C3"/>
    </sheetView>
  </sheetViews>
  <sheetFormatPr baseColWidth="10" defaultRowHeight="12" x14ac:dyDescent="0"/>
  <cols>
    <col min="1" max="1" width="3.6640625" customWidth="1"/>
    <col min="2" max="2" width="1.5" customWidth="1"/>
    <col min="3" max="3" width="50.6640625" customWidth="1"/>
    <col min="4" max="4" width="0.83203125" style="1" customWidth="1"/>
    <col min="5" max="5" width="14.6640625" customWidth="1"/>
    <col min="6" max="6" width="9.1640625" customWidth="1"/>
    <col min="7" max="7" width="1" customWidth="1"/>
    <col min="8" max="8" width="14.6640625" customWidth="1"/>
    <col min="9" max="9" width="9.1640625" customWidth="1"/>
    <col min="10" max="10" width="0.83203125" style="1" customWidth="1"/>
    <col min="11" max="11" width="14.6640625" customWidth="1"/>
    <col min="12" max="12" width="9.1640625" customWidth="1"/>
    <col min="13" max="13" width="0.83203125" style="1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1.66406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style="1" customWidth="1"/>
    <col min="32" max="32" width="14.6640625" customWidth="1"/>
    <col min="33" max="33" width="9.1640625" customWidth="1"/>
    <col min="34" max="34" width="0.83203125" style="1" customWidth="1"/>
    <col min="35" max="35" width="14.6640625" customWidth="1"/>
    <col min="36" max="36" width="9.1640625" customWidth="1"/>
    <col min="37" max="37" width="0.83203125" style="1" customWidth="1"/>
    <col min="38" max="38" width="14.6640625" customWidth="1"/>
    <col min="39" max="39" width="9.1640625" customWidth="1"/>
    <col min="40" max="41" width="0.83203125" style="1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2:52" ht="13" thickBot="1"/>
    <row r="2" spans="2:52" ht="13" thickTop="1">
      <c r="C2" s="114" t="s">
        <v>48</v>
      </c>
      <c r="AI2" t="s">
        <v>50</v>
      </c>
      <c r="AL2" t="s">
        <v>1</v>
      </c>
      <c r="AS2" s="2"/>
      <c r="AT2" s="2"/>
      <c r="AU2" s="2"/>
      <c r="AV2" s="2"/>
      <c r="AW2" s="2"/>
      <c r="AX2" s="2"/>
      <c r="AY2" s="2"/>
      <c r="AZ2" s="2"/>
    </row>
    <row r="3" spans="2:52">
      <c r="C3" s="115" t="s">
        <v>49</v>
      </c>
      <c r="AL3" t="s">
        <v>1</v>
      </c>
      <c r="AS3" s="2"/>
      <c r="AT3" s="2"/>
      <c r="AU3" s="2"/>
      <c r="AV3" s="2"/>
      <c r="AW3" s="2"/>
      <c r="AX3" s="2"/>
      <c r="AY3" s="2"/>
      <c r="AZ3" s="2"/>
    </row>
    <row r="4" spans="2:52" ht="13" thickBot="1">
      <c r="C4" s="116"/>
      <c r="V4" s="1"/>
      <c r="Y4" s="1"/>
      <c r="AB4" s="1"/>
      <c r="AS4" s="2"/>
      <c r="AT4" s="2"/>
      <c r="AU4" s="2"/>
      <c r="AV4" s="2"/>
      <c r="AW4" s="2"/>
      <c r="AX4" s="2"/>
      <c r="AY4" s="2"/>
      <c r="AZ4" s="2"/>
    </row>
    <row r="5" spans="2:52" ht="14" thickTop="1" thickBot="1">
      <c r="C5" s="117"/>
      <c r="V5" s="1"/>
      <c r="Y5" s="1"/>
      <c r="AB5" s="1"/>
      <c r="AS5" s="2"/>
      <c r="AT5" s="2"/>
      <c r="AU5" s="2"/>
      <c r="AV5" s="2"/>
      <c r="AW5" s="2"/>
      <c r="AX5" s="2"/>
      <c r="AY5" s="2"/>
      <c r="AZ5" s="2"/>
    </row>
    <row r="6" spans="2:52" ht="16" thickTop="1">
      <c r="C6" s="3" t="s">
        <v>0</v>
      </c>
      <c r="D6" s="2"/>
      <c r="E6" s="4" t="s">
        <v>40</v>
      </c>
      <c r="F6" s="121">
        <f>+E14/$C$7/31</f>
        <v>9.6774193548387094E-2</v>
      </c>
      <c r="G6" s="5"/>
      <c r="H6" s="4" t="s">
        <v>40</v>
      </c>
      <c r="I6" s="121">
        <f>+H14/$C$7/28</f>
        <v>0.10714285714285714</v>
      </c>
      <c r="J6" s="6"/>
      <c r="K6" s="4" t="s">
        <v>40</v>
      </c>
      <c r="L6" s="121">
        <f>+K14/$C$7/31</f>
        <v>9.6774193548387094E-2</v>
      </c>
      <c r="M6" s="6"/>
      <c r="N6" s="4" t="s">
        <v>40</v>
      </c>
      <c r="O6" s="121">
        <f>+N14/$C$7/30</f>
        <v>0.1</v>
      </c>
      <c r="P6" s="7"/>
      <c r="Q6" s="4" t="s">
        <v>40</v>
      </c>
      <c r="R6" s="121">
        <f>+Q14/$C$7/31</f>
        <v>9.6774193548387094E-2</v>
      </c>
      <c r="S6" s="6"/>
      <c r="T6" s="4" t="s">
        <v>40</v>
      </c>
      <c r="U6" s="121">
        <f>+T14/$C$7/30</f>
        <v>0.1</v>
      </c>
      <c r="V6" s="6"/>
      <c r="W6" s="4" t="s">
        <v>40</v>
      </c>
      <c r="X6" s="121">
        <f>+W14/$C$7/31</f>
        <v>9.6774193548387094E-2</v>
      </c>
      <c r="Y6" s="6"/>
      <c r="Z6" s="4" t="s">
        <v>40</v>
      </c>
      <c r="AA6" s="121">
        <f>+Z14/$C$7/31</f>
        <v>9.6774193548387094E-2</v>
      </c>
      <c r="AB6" s="6"/>
      <c r="AC6" s="4" t="s">
        <v>40</v>
      </c>
      <c r="AD6" s="121">
        <f>+AC14/$C$7/30</f>
        <v>0.1</v>
      </c>
      <c r="AE6" s="6"/>
      <c r="AF6" s="4" t="s">
        <v>40</v>
      </c>
      <c r="AG6" s="121">
        <f>+AF14/$C$7/31</f>
        <v>9.6774193548387094E-2</v>
      </c>
      <c r="AH6" s="6"/>
      <c r="AI6" s="4" t="s">
        <v>40</v>
      </c>
      <c r="AJ6" s="121">
        <f>+AI14/$C$7/30</f>
        <v>0.1</v>
      </c>
      <c r="AK6" s="6"/>
      <c r="AL6" s="4" t="s">
        <v>40</v>
      </c>
      <c r="AM6" s="121">
        <f>+AL14/$C$7/31</f>
        <v>9.6774193548387094E-2</v>
      </c>
      <c r="AN6" s="6"/>
      <c r="AO6" s="6"/>
      <c r="AP6" s="4" t="s">
        <v>40</v>
      </c>
      <c r="AQ6" s="123">
        <f>+AP14/$C$7/365</f>
        <v>9.8630136986301367E-2</v>
      </c>
      <c r="AR6" s="8"/>
      <c r="AU6" s="8"/>
      <c r="AV6" s="8"/>
      <c r="AW6" s="8"/>
      <c r="AX6" s="8"/>
      <c r="AY6" s="8"/>
      <c r="AZ6" s="8"/>
    </row>
    <row r="7" spans="2:52">
      <c r="C7" s="113">
        <v>1</v>
      </c>
      <c r="D7" s="9"/>
      <c r="E7" s="10">
        <f>+E14/$AP$14</f>
        <v>8.3333333333333329E-2</v>
      </c>
      <c r="F7" s="11"/>
      <c r="G7" s="5"/>
      <c r="H7" s="10">
        <f>+H14/$AP$14</f>
        <v>8.3333333333333329E-2</v>
      </c>
      <c r="I7" s="12"/>
      <c r="J7" s="6"/>
      <c r="K7" s="10">
        <f>+K14/$AP$14</f>
        <v>8.3333333333333329E-2</v>
      </c>
      <c r="L7" s="13"/>
      <c r="M7" s="6"/>
      <c r="N7" s="10">
        <f>+N14/$AP$14</f>
        <v>8.3333333333333329E-2</v>
      </c>
      <c r="O7" s="12"/>
      <c r="P7" s="7"/>
      <c r="Q7" s="10">
        <f>+Q14/$AP$14</f>
        <v>8.3333333333333329E-2</v>
      </c>
      <c r="R7" s="12"/>
      <c r="S7" s="6"/>
      <c r="T7" s="10">
        <f>+T14/$AP$14</f>
        <v>8.3333333333333329E-2</v>
      </c>
      <c r="U7" s="12"/>
      <c r="V7" s="6"/>
      <c r="W7" s="10">
        <f>+W14/$AP$14</f>
        <v>8.3333333333333329E-2</v>
      </c>
      <c r="X7" s="13"/>
      <c r="Y7" s="6"/>
      <c r="Z7" s="10">
        <f>+Z14/$AP$14</f>
        <v>8.3333333333333329E-2</v>
      </c>
      <c r="AA7" s="12"/>
      <c r="AB7" s="6"/>
      <c r="AC7" s="10">
        <f>+AC14/$AP$14</f>
        <v>8.3333333333333329E-2</v>
      </c>
      <c r="AD7" s="13"/>
      <c r="AE7" s="6"/>
      <c r="AF7" s="10">
        <f>+AF14/$AP$14</f>
        <v>8.3333333333333329E-2</v>
      </c>
      <c r="AG7" s="12"/>
      <c r="AH7" s="6"/>
      <c r="AI7" s="10">
        <f>+AI14/$AP$14</f>
        <v>8.3333333333333329E-2</v>
      </c>
      <c r="AJ7" s="122"/>
      <c r="AK7" s="6"/>
      <c r="AL7" s="10">
        <f>+AL14/$AP$14</f>
        <v>8.3333333333333329E-2</v>
      </c>
      <c r="AM7" s="12"/>
      <c r="AN7" s="6"/>
      <c r="AO7" s="6"/>
      <c r="AP7" s="10">
        <f>+AP14/$AP$14</f>
        <v>1</v>
      </c>
      <c r="AQ7" s="14" t="s">
        <v>2</v>
      </c>
      <c r="AR7" s="8"/>
      <c r="AU7" s="8"/>
      <c r="AV7" s="8"/>
      <c r="AW7" s="8"/>
      <c r="AX7" s="8"/>
      <c r="AY7" s="8"/>
      <c r="AZ7" s="8"/>
    </row>
    <row r="8" spans="2:52">
      <c r="C8" s="15" t="s">
        <v>3</v>
      </c>
      <c r="D8" s="9"/>
      <c r="E8" s="16" t="s">
        <v>29</v>
      </c>
      <c r="F8" s="17" t="s">
        <v>5</v>
      </c>
      <c r="G8" s="18"/>
      <c r="H8" s="16" t="s">
        <v>30</v>
      </c>
      <c r="I8" s="118" t="str">
        <f>+F8</f>
        <v>(%)</v>
      </c>
      <c r="J8" s="19"/>
      <c r="K8" s="16" t="s">
        <v>31</v>
      </c>
      <c r="L8" s="118" t="str">
        <f>+I8</f>
        <v>(%)</v>
      </c>
      <c r="M8" s="19"/>
      <c r="N8" s="16" t="s">
        <v>28</v>
      </c>
      <c r="O8" s="118" t="str">
        <f>+L8</f>
        <v>(%)</v>
      </c>
      <c r="P8" s="20"/>
      <c r="Q8" s="16" t="s">
        <v>32</v>
      </c>
      <c r="R8" s="118" t="str">
        <f>+O8</f>
        <v>(%)</v>
      </c>
      <c r="S8" s="19"/>
      <c r="T8" s="16" t="s">
        <v>33</v>
      </c>
      <c r="U8" s="118" t="str">
        <f>+R8</f>
        <v>(%)</v>
      </c>
      <c r="V8" s="19"/>
      <c r="W8" s="16" t="s">
        <v>34</v>
      </c>
      <c r="X8" s="118" t="str">
        <f>+U8</f>
        <v>(%)</v>
      </c>
      <c r="Y8" s="19"/>
      <c r="Z8" s="16" t="s">
        <v>35</v>
      </c>
      <c r="AA8" s="118" t="str">
        <f>+X8</f>
        <v>(%)</v>
      </c>
      <c r="AB8" s="19"/>
      <c r="AC8" s="16" t="s">
        <v>36</v>
      </c>
      <c r="AD8" s="118" t="str">
        <f>+AA8</f>
        <v>(%)</v>
      </c>
      <c r="AE8" s="19"/>
      <c r="AF8" s="16" t="s">
        <v>37</v>
      </c>
      <c r="AG8" s="118" t="str">
        <f>+AD8</f>
        <v>(%)</v>
      </c>
      <c r="AH8" s="19"/>
      <c r="AI8" s="16" t="s">
        <v>38</v>
      </c>
      <c r="AJ8" s="118" t="str">
        <f>+AG8</f>
        <v>(%)</v>
      </c>
      <c r="AK8" s="19"/>
      <c r="AL8" s="16" t="s">
        <v>39</v>
      </c>
      <c r="AM8" s="118" t="str">
        <f>+AJ8</f>
        <v>(%)</v>
      </c>
      <c r="AN8" s="19"/>
      <c r="AO8" s="19"/>
      <c r="AP8" s="21" t="s">
        <v>4</v>
      </c>
      <c r="AQ8" s="119" t="str">
        <f>+AM8</f>
        <v>(%)</v>
      </c>
      <c r="AR8" s="2"/>
      <c r="AU8" s="2"/>
      <c r="AV8" s="2"/>
      <c r="AW8" s="2"/>
      <c r="AX8" s="2"/>
      <c r="AY8" s="2"/>
      <c r="AZ8" s="2"/>
    </row>
    <row r="9" spans="2:52" ht="13" thickBot="1">
      <c r="C9" s="22">
        <f>+AP14/C7</f>
        <v>36</v>
      </c>
      <c r="D9" s="9"/>
      <c r="E9" s="132" t="s">
        <v>51</v>
      </c>
      <c r="F9" s="133" t="s">
        <v>1</v>
      </c>
      <c r="G9" s="134"/>
      <c r="H9" s="132" t="str">
        <f>+E9</f>
        <v>2016-2017</v>
      </c>
      <c r="I9" s="133" t="str">
        <f>+F9</f>
        <v xml:space="preserve"> </v>
      </c>
      <c r="J9" s="135"/>
      <c r="K9" s="132" t="str">
        <f>+H9</f>
        <v>2016-2017</v>
      </c>
      <c r="L9" s="133" t="str">
        <f>+I9</f>
        <v xml:space="preserve"> </v>
      </c>
      <c r="M9" s="136"/>
      <c r="N9" s="132" t="str">
        <f>+K9</f>
        <v>2016-2017</v>
      </c>
      <c r="O9" s="133" t="str">
        <f>+L9</f>
        <v xml:space="preserve"> </v>
      </c>
      <c r="P9" s="137"/>
      <c r="Q9" s="132" t="str">
        <f>+N9</f>
        <v>2016-2017</v>
      </c>
      <c r="R9" s="133" t="str">
        <f>+O9</f>
        <v xml:space="preserve"> </v>
      </c>
      <c r="S9" s="136"/>
      <c r="T9" s="132" t="str">
        <f>+Q9</f>
        <v>2016-2017</v>
      </c>
      <c r="U9" s="133" t="str">
        <f>+R9</f>
        <v xml:space="preserve"> </v>
      </c>
      <c r="V9" s="136"/>
      <c r="W9" s="139" t="str">
        <f>+T9</f>
        <v>2016-2017</v>
      </c>
      <c r="X9" s="140" t="str">
        <f>+U9</f>
        <v xml:space="preserve"> </v>
      </c>
      <c r="Y9" s="136"/>
      <c r="Z9" s="132" t="str">
        <f>+W9</f>
        <v>2016-2017</v>
      </c>
      <c r="AA9" s="133" t="str">
        <f>+X9</f>
        <v xml:space="preserve"> </v>
      </c>
      <c r="AB9" s="136"/>
      <c r="AC9" s="132" t="str">
        <f>+Z9</f>
        <v>2016-2017</v>
      </c>
      <c r="AD9" s="133" t="str">
        <f>+AA9</f>
        <v xml:space="preserve"> </v>
      </c>
      <c r="AE9" s="136"/>
      <c r="AF9" s="132" t="str">
        <f>+AC9</f>
        <v>2016-2017</v>
      </c>
      <c r="AG9" s="133" t="str">
        <f>+AD9</f>
        <v xml:space="preserve"> </v>
      </c>
      <c r="AH9" s="136"/>
      <c r="AI9" s="132" t="str">
        <f>+AF9</f>
        <v>2016-2017</v>
      </c>
      <c r="AJ9" s="133" t="str">
        <f>+AG9</f>
        <v xml:space="preserve"> </v>
      </c>
      <c r="AK9" s="136"/>
      <c r="AL9" s="132" t="str">
        <f>+AI9</f>
        <v>2016-2017</v>
      </c>
      <c r="AM9" s="120" t="str">
        <f>+AJ9</f>
        <v xml:space="preserve"> </v>
      </c>
      <c r="AN9" s="23"/>
      <c r="AO9" s="23"/>
      <c r="AP9" s="24" t="s">
        <v>52</v>
      </c>
      <c r="AQ9" s="25" t="str">
        <f>+AM9</f>
        <v xml:space="preserve"> </v>
      </c>
      <c r="AR9" s="2"/>
      <c r="AU9" s="2"/>
      <c r="AV9" s="2"/>
      <c r="AW9" s="2"/>
      <c r="AX9" s="2"/>
      <c r="AY9" s="2"/>
      <c r="AZ9" s="2"/>
    </row>
    <row r="10" spans="2:52">
      <c r="C10" s="26" t="s">
        <v>6</v>
      </c>
      <c r="D10" s="9"/>
      <c r="E10" s="27"/>
      <c r="F10" s="28"/>
      <c r="G10" t="s">
        <v>1</v>
      </c>
      <c r="H10" s="29"/>
      <c r="I10" s="30"/>
      <c r="K10" s="29"/>
      <c r="L10" s="30"/>
      <c r="N10" s="29"/>
      <c r="O10" s="30"/>
      <c r="P10" s="31"/>
      <c r="Q10" s="29"/>
      <c r="R10" s="30"/>
      <c r="S10" s="1"/>
      <c r="T10" s="29"/>
      <c r="U10" s="30"/>
      <c r="V10" s="1"/>
      <c r="W10" s="138"/>
      <c r="X10" s="36"/>
      <c r="Y10" s="1"/>
      <c r="Z10" s="29"/>
      <c r="AA10" s="30"/>
      <c r="AB10" s="1"/>
      <c r="AC10" s="29"/>
      <c r="AD10" s="30"/>
      <c r="AF10" s="29"/>
      <c r="AG10" s="30"/>
      <c r="AI10" s="29"/>
      <c r="AJ10" s="30"/>
      <c r="AL10" s="29"/>
      <c r="AM10" s="30"/>
      <c r="AP10" s="32"/>
      <c r="AQ10" s="33"/>
      <c r="AR10" s="2"/>
      <c r="AU10" s="2"/>
      <c r="AV10" s="2"/>
      <c r="AW10" s="2"/>
      <c r="AX10" s="2"/>
      <c r="AY10" s="2"/>
      <c r="AZ10" s="2"/>
    </row>
    <row r="11" spans="2:52">
      <c r="C11" s="34" t="s">
        <v>7</v>
      </c>
      <c r="D11" s="2"/>
      <c r="E11" s="125">
        <v>1</v>
      </c>
      <c r="F11" s="131">
        <f>+E11/E14</f>
        <v>0.33333333333333331</v>
      </c>
      <c r="G11" s="35" t="s">
        <v>1</v>
      </c>
      <c r="H11" s="125">
        <v>1</v>
      </c>
      <c r="I11" s="36">
        <f>+H11/H14</f>
        <v>0.33333333333333331</v>
      </c>
      <c r="K11" s="125">
        <v>1</v>
      </c>
      <c r="L11" s="37">
        <f>+K11/K14</f>
        <v>0.33333333333333331</v>
      </c>
      <c r="N11" s="125">
        <v>1</v>
      </c>
      <c r="O11" s="37">
        <f>+N11/N14</f>
        <v>0.33333333333333331</v>
      </c>
      <c r="P11" s="31"/>
      <c r="Q11" s="125">
        <v>1</v>
      </c>
      <c r="R11" s="36">
        <f>+Q11/Q14</f>
        <v>0.33333333333333331</v>
      </c>
      <c r="S11" s="1"/>
      <c r="T11" s="125">
        <v>1</v>
      </c>
      <c r="U11" s="36">
        <f>+T11/T14</f>
        <v>0.33333333333333331</v>
      </c>
      <c r="V11" s="1"/>
      <c r="W11" s="125">
        <v>1</v>
      </c>
      <c r="X11" s="36">
        <f>+W11/W14</f>
        <v>0.33333333333333331</v>
      </c>
      <c r="Y11" s="1"/>
      <c r="Z11" s="125">
        <v>1</v>
      </c>
      <c r="AA11" s="36">
        <f>+Z11/Z14</f>
        <v>0.33333333333333331</v>
      </c>
      <c r="AB11" s="1"/>
      <c r="AC11" s="125">
        <v>1</v>
      </c>
      <c r="AD11" s="36">
        <f>+AC11/AC14</f>
        <v>0.33333333333333331</v>
      </c>
      <c r="AF11" s="125">
        <v>1</v>
      </c>
      <c r="AG11" s="36">
        <f>+AF11/AF14</f>
        <v>0.33333333333333331</v>
      </c>
      <c r="AI11" s="125">
        <v>1</v>
      </c>
      <c r="AJ11" s="36">
        <f>+AI11/AI14</f>
        <v>0.33333333333333331</v>
      </c>
      <c r="AK11" s="1" t="s">
        <v>8</v>
      </c>
      <c r="AL11" s="125">
        <v>1</v>
      </c>
      <c r="AM11" s="36">
        <f>+AL11/AL14</f>
        <v>0.33333333333333331</v>
      </c>
      <c r="AP11" s="38">
        <f t="shared" ref="AP11:AP14" si="0">+$AL11+$AI11+$AF11+$AC11+$Z11+$W11+$T11+$Q11+$N11+$K11+$H11+$E11</f>
        <v>12</v>
      </c>
      <c r="AQ11" s="39">
        <f>+AP11/AP14</f>
        <v>0.33333333333333331</v>
      </c>
      <c r="AR11" s="2"/>
      <c r="AS11" s="2"/>
      <c r="AT11" s="2"/>
      <c r="AU11" s="2"/>
      <c r="AV11" s="2"/>
      <c r="AW11" s="2"/>
      <c r="AX11" s="2"/>
      <c r="AY11" s="2"/>
      <c r="AZ11" s="2"/>
    </row>
    <row r="12" spans="2:52">
      <c r="C12" s="40" t="s">
        <v>9</v>
      </c>
      <c r="D12" s="2"/>
      <c r="E12" s="125">
        <v>1</v>
      </c>
      <c r="F12" s="131">
        <f>+E12/E14</f>
        <v>0.33333333333333331</v>
      </c>
      <c r="H12" s="125">
        <v>1</v>
      </c>
      <c r="I12" s="36">
        <f>+H12/H14</f>
        <v>0.33333333333333331</v>
      </c>
      <c r="K12" s="125">
        <v>1</v>
      </c>
      <c r="L12" s="37">
        <f>+K12/K14</f>
        <v>0.33333333333333331</v>
      </c>
      <c r="N12" s="125">
        <v>1</v>
      </c>
      <c r="O12" s="37">
        <f>+N12/N14</f>
        <v>0.33333333333333331</v>
      </c>
      <c r="P12" s="31"/>
      <c r="Q12" s="125">
        <v>1</v>
      </c>
      <c r="R12" s="36">
        <f>+Q12/Q14</f>
        <v>0.33333333333333331</v>
      </c>
      <c r="S12" s="1"/>
      <c r="T12" s="125">
        <v>1</v>
      </c>
      <c r="U12" s="36">
        <f>+T12/T14</f>
        <v>0.33333333333333331</v>
      </c>
      <c r="V12" s="1"/>
      <c r="W12" s="125">
        <v>1</v>
      </c>
      <c r="X12" s="36">
        <f>+W12/W14</f>
        <v>0.33333333333333331</v>
      </c>
      <c r="Y12" s="1"/>
      <c r="Z12" s="125">
        <v>1</v>
      </c>
      <c r="AA12" s="36">
        <f>+Z12/Z14</f>
        <v>0.33333333333333331</v>
      </c>
      <c r="AB12" s="1"/>
      <c r="AC12" s="125">
        <v>1</v>
      </c>
      <c r="AD12" s="36">
        <f>+AC12/AC14</f>
        <v>0.33333333333333331</v>
      </c>
      <c r="AF12" s="125">
        <v>1</v>
      </c>
      <c r="AG12" s="36">
        <f>+AF12/AF14</f>
        <v>0.33333333333333331</v>
      </c>
      <c r="AI12" s="125">
        <v>1</v>
      </c>
      <c r="AJ12" s="36">
        <f>+AI12/AI14</f>
        <v>0.33333333333333331</v>
      </c>
      <c r="AL12" s="125">
        <v>1</v>
      </c>
      <c r="AM12" s="36">
        <f>+AL12/AL14</f>
        <v>0.33333333333333331</v>
      </c>
      <c r="AP12" s="38">
        <f t="shared" si="0"/>
        <v>12</v>
      </c>
      <c r="AQ12" s="39">
        <f>+AP12/AP14</f>
        <v>0.33333333333333331</v>
      </c>
      <c r="AR12" s="2"/>
      <c r="AS12" s="2"/>
      <c r="AT12" s="2"/>
      <c r="AU12" s="2"/>
      <c r="AV12" s="2"/>
      <c r="AW12" s="2"/>
      <c r="AX12" s="2"/>
      <c r="AY12" s="2"/>
      <c r="AZ12" s="2"/>
    </row>
    <row r="13" spans="2:52" ht="13" thickBot="1">
      <c r="C13" s="41" t="s">
        <v>10</v>
      </c>
      <c r="D13" s="2"/>
      <c r="E13" s="125">
        <v>1</v>
      </c>
      <c r="F13" s="131">
        <f>+E13/E14</f>
        <v>0.33333333333333331</v>
      </c>
      <c r="H13" s="125">
        <v>1</v>
      </c>
      <c r="I13" s="36">
        <f t="shared" ref="I13" si="1">F13</f>
        <v>0.33333333333333331</v>
      </c>
      <c r="K13" s="125">
        <v>1</v>
      </c>
      <c r="L13" s="37">
        <f t="shared" ref="L13" si="2">+F13</f>
        <v>0.33333333333333331</v>
      </c>
      <c r="N13" s="125">
        <v>1</v>
      </c>
      <c r="O13" s="37">
        <f t="shared" ref="O13" si="3">+F13</f>
        <v>0.33333333333333331</v>
      </c>
      <c r="P13" s="31"/>
      <c r="Q13" s="125">
        <v>1</v>
      </c>
      <c r="R13" s="36">
        <f t="shared" ref="R13" si="4">O13</f>
        <v>0.33333333333333331</v>
      </c>
      <c r="S13" s="1"/>
      <c r="T13" s="125">
        <v>1</v>
      </c>
      <c r="U13" s="36">
        <f t="shared" ref="U13" si="5">R13</f>
        <v>0.33333333333333331</v>
      </c>
      <c r="V13" s="1"/>
      <c r="W13" s="125">
        <v>1</v>
      </c>
      <c r="X13" s="36">
        <f t="shared" ref="X13" si="6">U13</f>
        <v>0.33333333333333331</v>
      </c>
      <c r="Y13" s="1"/>
      <c r="Z13" s="125">
        <v>1</v>
      </c>
      <c r="AA13" s="36">
        <f t="shared" ref="AA13" si="7">X13</f>
        <v>0.33333333333333331</v>
      </c>
      <c r="AB13" s="1"/>
      <c r="AC13" s="125">
        <v>1</v>
      </c>
      <c r="AD13" s="36">
        <f t="shared" ref="AD13" si="8">AA13</f>
        <v>0.33333333333333331</v>
      </c>
      <c r="AF13" s="125">
        <v>1</v>
      </c>
      <c r="AG13" s="36">
        <f t="shared" ref="AG13" si="9">AD13</f>
        <v>0.33333333333333331</v>
      </c>
      <c r="AI13" s="125">
        <v>1</v>
      </c>
      <c r="AJ13" s="36">
        <f t="shared" ref="AJ13" si="10">AG13</f>
        <v>0.33333333333333331</v>
      </c>
      <c r="AL13" s="125">
        <v>1</v>
      </c>
      <c r="AM13" s="36">
        <f t="shared" ref="AM13" si="11">AJ13</f>
        <v>0.33333333333333331</v>
      </c>
      <c r="AP13" s="38">
        <f t="shared" si="0"/>
        <v>12</v>
      </c>
      <c r="AQ13" s="39">
        <f>+AP13/AP14</f>
        <v>0.33333333333333331</v>
      </c>
      <c r="AR13" s="2"/>
      <c r="AS13" s="2"/>
      <c r="AT13" s="2"/>
      <c r="AU13" s="2"/>
      <c r="AV13" s="2"/>
      <c r="AW13" s="2"/>
      <c r="AX13" s="2"/>
      <c r="AY13" s="2"/>
      <c r="AZ13" s="2"/>
    </row>
    <row r="14" spans="2:52" ht="13" thickBot="1">
      <c r="C14" s="42" t="s">
        <v>11</v>
      </c>
      <c r="D14" s="43"/>
      <c r="E14" s="44">
        <f>+SUM(E11:E13)</f>
        <v>3</v>
      </c>
      <c r="F14" s="45">
        <f>SUM(F11:F13)</f>
        <v>1</v>
      </c>
      <c r="G14" s="46"/>
      <c r="H14" s="44">
        <f>+SUM(H11:H13)</f>
        <v>3</v>
      </c>
      <c r="I14" s="47">
        <f>SUM(I11:I13)</f>
        <v>1</v>
      </c>
      <c r="J14" s="48"/>
      <c r="K14" s="44">
        <f>+SUM(K11:K13)</f>
        <v>3</v>
      </c>
      <c r="L14" s="45">
        <f>SUM(L11:L13)</f>
        <v>1</v>
      </c>
      <c r="M14" s="48"/>
      <c r="N14" s="44">
        <f>+SUM(N11:N13)</f>
        <v>3</v>
      </c>
      <c r="O14" s="45">
        <f>SUM(O11:O13)</f>
        <v>1</v>
      </c>
      <c r="P14" s="46"/>
      <c r="Q14" s="44">
        <f>+SUM(Q11:Q13)</f>
        <v>3</v>
      </c>
      <c r="R14" s="45">
        <f>SUM(R11:R13)</f>
        <v>1</v>
      </c>
      <c r="S14" s="48"/>
      <c r="T14" s="44">
        <f>+SUM(T11:T13)</f>
        <v>3</v>
      </c>
      <c r="U14" s="45">
        <f>SUM(U11:U13)</f>
        <v>1</v>
      </c>
      <c r="V14" s="49"/>
      <c r="W14" s="44">
        <f>+SUM(W11:W13)</f>
        <v>3</v>
      </c>
      <c r="X14" s="45">
        <f>SUM(X11:X13)</f>
        <v>1</v>
      </c>
      <c r="Y14" s="49"/>
      <c r="Z14" s="44">
        <f>+SUM(Z11:Z13)</f>
        <v>3</v>
      </c>
      <c r="AA14" s="45">
        <f>SUM(AA11:AA13)</f>
        <v>1</v>
      </c>
      <c r="AB14" s="49"/>
      <c r="AC14" s="44">
        <f>+SUM(AC11:AC13)</f>
        <v>3</v>
      </c>
      <c r="AD14" s="45">
        <f>SUM(AD11:AD13)</f>
        <v>1</v>
      </c>
      <c r="AE14" s="49"/>
      <c r="AF14" s="44">
        <f>+SUM(AF11:AF13)</f>
        <v>3</v>
      </c>
      <c r="AG14" s="45">
        <f>SUM(AG11:AG13)</f>
        <v>1</v>
      </c>
      <c r="AH14" s="49"/>
      <c r="AI14" s="44">
        <f>+SUM(AI11:AI13)</f>
        <v>3</v>
      </c>
      <c r="AJ14" s="45">
        <f>SUM(AJ11:AJ13)</f>
        <v>1</v>
      </c>
      <c r="AK14" s="49"/>
      <c r="AL14" s="44">
        <f>+SUM(AL11:AL13)</f>
        <v>3</v>
      </c>
      <c r="AM14" s="45">
        <f>SUM(AM11:AM13)</f>
        <v>1</v>
      </c>
      <c r="AN14" s="49"/>
      <c r="AO14" s="49"/>
      <c r="AP14" s="50">
        <f t="shared" si="0"/>
        <v>36</v>
      </c>
      <c r="AQ14" s="45">
        <f>SUM(AQ11:AQ13)</f>
        <v>1</v>
      </c>
      <c r="AR14" s="43"/>
      <c r="AS14" s="43"/>
      <c r="AT14" s="43"/>
      <c r="AU14" s="43"/>
      <c r="AV14" s="43"/>
      <c r="AW14" s="43"/>
      <c r="AX14" s="43"/>
      <c r="AY14" s="43"/>
      <c r="AZ14" s="43"/>
    </row>
    <row r="15" spans="2:52">
      <c r="C15" s="51"/>
      <c r="D15" s="2"/>
      <c r="E15" s="52"/>
      <c r="F15" s="36"/>
      <c r="H15" s="52"/>
      <c r="I15" s="36"/>
      <c r="K15" s="52"/>
      <c r="L15" s="36"/>
      <c r="N15" s="52"/>
      <c r="O15" s="36"/>
      <c r="P15" s="31"/>
      <c r="Q15" s="52"/>
      <c r="R15" s="36"/>
      <c r="S15" s="1"/>
      <c r="T15" s="52"/>
      <c r="U15" s="36"/>
      <c r="V15" s="1"/>
      <c r="W15" s="52"/>
      <c r="X15" s="36"/>
      <c r="Y15" s="1"/>
      <c r="Z15" s="52"/>
      <c r="AA15" s="36"/>
      <c r="AB15" s="1"/>
      <c r="AC15" s="52"/>
      <c r="AD15" s="36"/>
      <c r="AF15" s="52"/>
      <c r="AG15" s="36"/>
      <c r="AI15" s="52"/>
      <c r="AJ15" s="36"/>
      <c r="AL15" s="52"/>
      <c r="AM15" s="36"/>
      <c r="AP15" s="53"/>
      <c r="AQ15" s="39"/>
      <c r="AR15" s="2"/>
      <c r="AS15" s="2"/>
      <c r="AT15" s="2"/>
      <c r="AU15" s="2"/>
      <c r="AV15" s="2"/>
      <c r="AW15" s="2"/>
      <c r="AX15" s="2"/>
      <c r="AY15" s="2"/>
      <c r="AZ15" s="2"/>
    </row>
    <row r="16" spans="2:52">
      <c r="B16" s="54"/>
      <c r="C16" s="55" t="s">
        <v>46</v>
      </c>
      <c r="D16" s="56"/>
      <c r="E16" s="126">
        <v>1</v>
      </c>
      <c r="F16" s="57">
        <f>+E16/E14</f>
        <v>0.33333333333333331</v>
      </c>
      <c r="G16" s="56"/>
      <c r="H16" s="126">
        <v>1</v>
      </c>
      <c r="I16" s="57">
        <f>H$16/H$14</f>
        <v>0.33333333333333331</v>
      </c>
      <c r="J16" s="56"/>
      <c r="K16" s="126">
        <v>1</v>
      </c>
      <c r="L16" s="57">
        <f>K$16/K$14</f>
        <v>0.33333333333333331</v>
      </c>
      <c r="M16" s="56"/>
      <c r="N16" s="126">
        <v>1</v>
      </c>
      <c r="O16" s="57">
        <f>N$16/N$14</f>
        <v>0.33333333333333331</v>
      </c>
      <c r="P16" s="56"/>
      <c r="Q16" s="126">
        <v>1</v>
      </c>
      <c r="R16" s="57">
        <f>Q$16/Q$14</f>
        <v>0.33333333333333331</v>
      </c>
      <c r="S16" s="56"/>
      <c r="T16" s="126">
        <v>1</v>
      </c>
      <c r="U16" s="57">
        <f>T$16/T$14</f>
        <v>0.33333333333333331</v>
      </c>
      <c r="V16" s="56"/>
      <c r="W16" s="126">
        <v>1</v>
      </c>
      <c r="X16" s="57">
        <f>W$16/W$14</f>
        <v>0.33333333333333331</v>
      </c>
      <c r="Y16" s="56"/>
      <c r="Z16" s="126">
        <v>1</v>
      </c>
      <c r="AA16" s="57">
        <f>Z$16/Z$14</f>
        <v>0.33333333333333331</v>
      </c>
      <c r="AB16" s="56"/>
      <c r="AC16" s="126">
        <v>1</v>
      </c>
      <c r="AD16" s="57">
        <f>AC$16/AC$14</f>
        <v>0.33333333333333331</v>
      </c>
      <c r="AE16" s="56"/>
      <c r="AF16" s="126">
        <v>1</v>
      </c>
      <c r="AG16" s="57">
        <f>AF$16/AF$14</f>
        <v>0.33333333333333331</v>
      </c>
      <c r="AH16" s="56"/>
      <c r="AI16" s="126">
        <v>1</v>
      </c>
      <c r="AJ16" s="57">
        <f>AI$16/AI$14</f>
        <v>0.33333333333333331</v>
      </c>
      <c r="AK16" s="56"/>
      <c r="AL16" s="126">
        <v>1</v>
      </c>
      <c r="AM16" s="57">
        <f>AL$16/AL$14</f>
        <v>0.33333333333333331</v>
      </c>
      <c r="AN16" s="56"/>
      <c r="AO16" s="58"/>
      <c r="AP16" s="59">
        <f>+$AL16+$AI16+$AF16+$AC16+$Z16+$W16+$T16+$Q16+$N16+$K16+$H16+$E16</f>
        <v>12</v>
      </c>
      <c r="AQ16" s="60">
        <f>AP$16/AP$14</f>
        <v>0.33333333333333331</v>
      </c>
      <c r="AR16" s="2"/>
      <c r="AS16" s="2"/>
      <c r="AT16" s="61" t="s">
        <v>1</v>
      </c>
      <c r="AU16" s="2"/>
      <c r="AV16" s="2"/>
      <c r="AW16" s="2"/>
      <c r="AX16" s="2"/>
      <c r="AY16" s="2"/>
      <c r="AZ16" s="2"/>
    </row>
    <row r="17" spans="3:52">
      <c r="C17" s="40"/>
      <c r="D17" s="2"/>
      <c r="E17" s="52"/>
      <c r="F17" s="36"/>
      <c r="H17" s="52"/>
      <c r="I17" s="36"/>
      <c r="K17" s="52"/>
      <c r="L17" s="36"/>
      <c r="N17" s="52"/>
      <c r="O17" s="36"/>
      <c r="P17" s="31"/>
      <c r="Q17" s="52"/>
      <c r="R17" s="36"/>
      <c r="S17" s="1"/>
      <c r="T17" s="52"/>
      <c r="U17" s="36"/>
      <c r="V17" s="1"/>
      <c r="W17" s="52"/>
      <c r="X17" s="36"/>
      <c r="Y17" s="1"/>
      <c r="Z17" s="52"/>
      <c r="AA17" s="36"/>
      <c r="AB17" s="1"/>
      <c r="AC17" s="52"/>
      <c r="AD17" s="36"/>
      <c r="AF17" s="52"/>
      <c r="AG17" s="36"/>
      <c r="AI17" s="52"/>
      <c r="AJ17" s="36"/>
      <c r="AL17" s="52"/>
      <c r="AM17" s="36"/>
      <c r="AP17" s="53"/>
      <c r="AQ17" s="39"/>
      <c r="AR17" s="2"/>
      <c r="AS17" s="2"/>
      <c r="AT17" s="2"/>
      <c r="AU17" s="2"/>
      <c r="AV17" s="2"/>
      <c r="AW17" s="2"/>
      <c r="AX17" s="2"/>
      <c r="AY17" s="2"/>
      <c r="AZ17" s="2"/>
    </row>
    <row r="18" spans="3:52">
      <c r="C18" s="62" t="s">
        <v>47</v>
      </c>
      <c r="D18" s="2"/>
      <c r="E18" s="52"/>
      <c r="F18" s="36"/>
      <c r="H18" s="52"/>
      <c r="I18" s="36"/>
      <c r="K18" s="52"/>
      <c r="L18" s="36"/>
      <c r="N18" s="52"/>
      <c r="O18" s="36"/>
      <c r="P18" s="31"/>
      <c r="Q18" s="52"/>
      <c r="R18" s="36"/>
      <c r="S18" s="1"/>
      <c r="T18" s="52"/>
      <c r="U18" s="36"/>
      <c r="V18" s="1"/>
      <c r="W18" s="52"/>
      <c r="X18" s="36"/>
      <c r="Y18" s="1"/>
      <c r="Z18" s="52"/>
      <c r="AA18" s="36"/>
      <c r="AB18" s="1"/>
      <c r="AC18" s="52"/>
      <c r="AD18" s="36"/>
      <c r="AF18" s="52"/>
      <c r="AG18" s="36"/>
      <c r="AI18" s="52"/>
      <c r="AJ18" s="36"/>
      <c r="AL18" s="52"/>
      <c r="AM18" s="36"/>
      <c r="AP18" s="53"/>
      <c r="AQ18" s="39"/>
      <c r="AR18" s="2"/>
      <c r="AS18" s="2"/>
      <c r="AT18" s="2"/>
      <c r="AU18" s="2"/>
      <c r="AV18" s="2"/>
      <c r="AW18" s="2"/>
      <c r="AX18" s="2"/>
      <c r="AY18" s="2"/>
      <c r="AZ18" s="2"/>
    </row>
    <row r="19" spans="3:52">
      <c r="C19" s="40" t="s">
        <v>12</v>
      </c>
      <c r="D19" s="2"/>
      <c r="E19" s="127">
        <v>1</v>
      </c>
      <c r="F19" s="36">
        <f>E$19/E$14</f>
        <v>0.33333333333333331</v>
      </c>
      <c r="H19" s="127">
        <v>1</v>
      </c>
      <c r="I19" s="36">
        <f>H$19/H$14</f>
        <v>0.33333333333333331</v>
      </c>
      <c r="K19" s="127">
        <v>1</v>
      </c>
      <c r="L19" s="36">
        <f>K$19/K$14</f>
        <v>0.33333333333333331</v>
      </c>
      <c r="N19" s="127">
        <v>1</v>
      </c>
      <c r="O19" s="36">
        <f>N$19/N$14</f>
        <v>0.33333333333333331</v>
      </c>
      <c r="P19" s="31"/>
      <c r="Q19" s="127">
        <v>1</v>
      </c>
      <c r="R19" s="36">
        <f>Q$19/Q$14</f>
        <v>0.33333333333333331</v>
      </c>
      <c r="S19" s="1"/>
      <c r="T19" s="127">
        <v>1</v>
      </c>
      <c r="U19" s="36">
        <f>T$19/T$14</f>
        <v>0.33333333333333331</v>
      </c>
      <c r="V19" s="1"/>
      <c r="W19" s="127">
        <v>1</v>
      </c>
      <c r="X19" s="36">
        <f>W$19/W$14</f>
        <v>0.33333333333333331</v>
      </c>
      <c r="Y19" s="1"/>
      <c r="Z19" s="127">
        <v>1</v>
      </c>
      <c r="AA19" s="36">
        <f>Z$19/Z$14</f>
        <v>0.33333333333333331</v>
      </c>
      <c r="AB19" s="1"/>
      <c r="AC19" s="127">
        <v>1</v>
      </c>
      <c r="AD19" s="36">
        <f>AC$19/AC$14</f>
        <v>0.33333333333333331</v>
      </c>
      <c r="AF19" s="127">
        <v>1</v>
      </c>
      <c r="AG19" s="36">
        <f>AF$19/AF$14</f>
        <v>0.33333333333333331</v>
      </c>
      <c r="AI19" s="127">
        <v>1</v>
      </c>
      <c r="AJ19" s="36">
        <f>AI$19/AI$14</f>
        <v>0.33333333333333331</v>
      </c>
      <c r="AL19" s="127">
        <v>1</v>
      </c>
      <c r="AM19" s="36">
        <f>AL$19/AL$14</f>
        <v>0.33333333333333331</v>
      </c>
      <c r="AP19" s="53">
        <f>+$AL19+$AI19+$AF19+$AC19+$Z19+$W19+$T19+$Q19+$N19+$K19+$H19+$E19</f>
        <v>12</v>
      </c>
      <c r="AQ19" s="39">
        <f>AP$19/AP$14</f>
        <v>0.33333333333333331</v>
      </c>
      <c r="AR19" s="2"/>
      <c r="AS19" s="2"/>
      <c r="AT19" s="2"/>
      <c r="AU19" s="2"/>
      <c r="AV19" s="2"/>
      <c r="AW19" s="2"/>
      <c r="AX19" s="2"/>
      <c r="AY19" s="2"/>
      <c r="AZ19" s="2"/>
    </row>
    <row r="20" spans="3:52" ht="13" thickBot="1">
      <c r="C20" s="41" t="s">
        <v>13</v>
      </c>
      <c r="D20" s="63"/>
      <c r="E20" s="64">
        <f>0.2*E19</f>
        <v>0.2</v>
      </c>
      <c r="F20" s="65">
        <f>E$20/E$14</f>
        <v>6.6666666666666666E-2</v>
      </c>
      <c r="G20" s="66"/>
      <c r="H20" s="64">
        <f>0.2*H19</f>
        <v>0.2</v>
      </c>
      <c r="I20" s="65">
        <f>H$20/H$14</f>
        <v>6.6666666666666666E-2</v>
      </c>
      <c r="J20" s="63"/>
      <c r="K20" s="64">
        <f>0.2*K19</f>
        <v>0.2</v>
      </c>
      <c r="L20" s="65">
        <f>K$20/K$14</f>
        <v>6.6666666666666666E-2</v>
      </c>
      <c r="M20" s="63"/>
      <c r="N20" s="64">
        <f>0.2*N19</f>
        <v>0.2</v>
      </c>
      <c r="O20" s="65">
        <f>N$20/N$14</f>
        <v>6.6666666666666666E-2</v>
      </c>
      <c r="P20" s="67"/>
      <c r="Q20" s="64">
        <f>0.2*Q19</f>
        <v>0.2</v>
      </c>
      <c r="R20" s="65">
        <f>Q$20/Q$14</f>
        <v>6.6666666666666666E-2</v>
      </c>
      <c r="S20" s="63"/>
      <c r="T20" s="64">
        <f>0.2*T19</f>
        <v>0.2</v>
      </c>
      <c r="U20" s="65">
        <f>T$20/T$14</f>
        <v>6.6666666666666666E-2</v>
      </c>
      <c r="V20" s="63"/>
      <c r="W20" s="64">
        <f>0.2*W19</f>
        <v>0.2</v>
      </c>
      <c r="X20" s="65">
        <f>W$20/W$14</f>
        <v>6.6666666666666666E-2</v>
      </c>
      <c r="Y20" s="63"/>
      <c r="Z20" s="64">
        <f>0.2*Z19</f>
        <v>0.2</v>
      </c>
      <c r="AA20" s="65">
        <f>Z$20/Z$14</f>
        <v>6.6666666666666666E-2</v>
      </c>
      <c r="AB20" s="63"/>
      <c r="AC20" s="64">
        <f>0.2*AC19</f>
        <v>0.2</v>
      </c>
      <c r="AD20" s="65">
        <f>AC$20/AC$14</f>
        <v>6.6666666666666666E-2</v>
      </c>
      <c r="AE20" s="63"/>
      <c r="AF20" s="64">
        <f>0.2*AF19</f>
        <v>0.2</v>
      </c>
      <c r="AG20" s="65">
        <f>AF$20/AF$14</f>
        <v>6.6666666666666666E-2</v>
      </c>
      <c r="AH20" s="63"/>
      <c r="AI20" s="64">
        <f>0.2*AI19</f>
        <v>0.2</v>
      </c>
      <c r="AJ20" s="65">
        <f>AI$20/AI$14</f>
        <v>6.6666666666666666E-2</v>
      </c>
      <c r="AK20" s="63"/>
      <c r="AL20" s="64">
        <f>0.2*AL19</f>
        <v>0.2</v>
      </c>
      <c r="AM20" s="65">
        <f>AL$20/AL$14</f>
        <v>6.6666666666666666E-2</v>
      </c>
      <c r="AN20" s="63"/>
      <c r="AO20" s="63"/>
      <c r="AP20" s="53">
        <f>+$AL20+$AI20+$AF20+$AC20+$Z20+$W20+$T20+$Q20+$N20+$K20+$H20+$E20</f>
        <v>2.4</v>
      </c>
      <c r="AQ20" s="68">
        <f>AP$20/AP$14</f>
        <v>6.6666666666666666E-2</v>
      </c>
      <c r="AR20" s="2"/>
      <c r="AS20" s="2"/>
      <c r="AT20" s="2"/>
      <c r="AU20" s="2"/>
      <c r="AV20" s="2"/>
      <c r="AW20" s="2"/>
      <c r="AX20" s="2"/>
      <c r="AY20" s="2"/>
      <c r="AZ20" s="2"/>
    </row>
    <row r="21" spans="3:52">
      <c r="C21" s="69" t="s">
        <v>14</v>
      </c>
      <c r="D21" s="70"/>
      <c r="E21" s="71">
        <f>SUM(E19:E20)</f>
        <v>1.2</v>
      </c>
      <c r="F21" s="72">
        <f>E$21/E$14</f>
        <v>0.39999999999999997</v>
      </c>
      <c r="G21" s="73"/>
      <c r="H21" s="71">
        <f>SUM(H19:H20)</f>
        <v>1.2</v>
      </c>
      <c r="I21" s="72">
        <f>H$21/H$14</f>
        <v>0.39999999999999997</v>
      </c>
      <c r="J21" s="70"/>
      <c r="K21" s="74">
        <f>SUM(K19:K20)</f>
        <v>1.2</v>
      </c>
      <c r="L21" s="72">
        <f>K$21/K$14</f>
        <v>0.39999999999999997</v>
      </c>
      <c r="M21" s="70"/>
      <c r="N21" s="71">
        <f>SUM(N19:N20)</f>
        <v>1.2</v>
      </c>
      <c r="O21" s="72">
        <f>N$21/N$14</f>
        <v>0.39999999999999997</v>
      </c>
      <c r="P21" s="75"/>
      <c r="Q21" s="71">
        <f>SUM(Q19:Q20)</f>
        <v>1.2</v>
      </c>
      <c r="R21" s="72">
        <f>Q$21/Q$14</f>
        <v>0.39999999999999997</v>
      </c>
      <c r="S21" s="70"/>
      <c r="T21" s="71">
        <f>SUM(T19:T20)</f>
        <v>1.2</v>
      </c>
      <c r="U21" s="72">
        <f>T$21/T$14</f>
        <v>0.39999999999999997</v>
      </c>
      <c r="V21" s="70"/>
      <c r="W21" s="71">
        <f>SUM(W19:W20)</f>
        <v>1.2</v>
      </c>
      <c r="X21" s="72">
        <f>W$21/W$14</f>
        <v>0.39999999999999997</v>
      </c>
      <c r="Y21" s="70"/>
      <c r="Z21" s="71">
        <f>SUM(Z19:Z20)</f>
        <v>1.2</v>
      </c>
      <c r="AA21" s="72">
        <f>Z$21/Z$14</f>
        <v>0.39999999999999997</v>
      </c>
      <c r="AB21" s="70"/>
      <c r="AC21" s="71">
        <f>SUM(AC19:AC20)</f>
        <v>1.2</v>
      </c>
      <c r="AD21" s="72">
        <f>AC$21/AC$14</f>
        <v>0.39999999999999997</v>
      </c>
      <c r="AE21" s="70"/>
      <c r="AF21" s="71">
        <f>SUM(AF19:AF20)</f>
        <v>1.2</v>
      </c>
      <c r="AG21" s="72">
        <f>AF$21/AF$14</f>
        <v>0.39999999999999997</v>
      </c>
      <c r="AH21" s="70"/>
      <c r="AI21" s="71">
        <f>SUM(AI19:AI20)</f>
        <v>1.2</v>
      </c>
      <c r="AJ21" s="72">
        <f>AI$21/AI$14</f>
        <v>0.39999999999999997</v>
      </c>
      <c r="AK21" s="70"/>
      <c r="AL21" s="71">
        <f>SUM(AL19:AL20)</f>
        <v>1.2</v>
      </c>
      <c r="AM21" s="72">
        <f>AL$21/AL$14</f>
        <v>0.39999999999999997</v>
      </c>
      <c r="AN21" s="70"/>
      <c r="AO21" s="70"/>
      <c r="AP21" s="76">
        <f>+$AL21+$AI21+$AF21+$AC21+$Z21+$W21+$T21+$Q21+$N21+$K21+$H21+$E21</f>
        <v>14.399999999999997</v>
      </c>
      <c r="AQ21" s="77">
        <f>AP$21/AP$14</f>
        <v>0.39999999999999991</v>
      </c>
      <c r="AR21" s="2"/>
      <c r="AS21" s="61" t="s">
        <v>1</v>
      </c>
      <c r="AT21" s="2"/>
      <c r="AU21" s="2"/>
      <c r="AV21" s="2"/>
      <c r="AW21" s="2"/>
      <c r="AX21" s="2"/>
      <c r="AY21" s="2"/>
      <c r="AZ21" s="2"/>
    </row>
    <row r="22" spans="3:52">
      <c r="C22" s="40"/>
      <c r="D22" s="2"/>
      <c r="E22" s="52"/>
      <c r="F22" s="36"/>
      <c r="H22" s="52"/>
      <c r="I22" s="36"/>
      <c r="K22" s="78"/>
      <c r="L22" s="36"/>
      <c r="N22" s="52"/>
      <c r="O22" s="36"/>
      <c r="P22" s="31"/>
      <c r="Q22" s="52"/>
      <c r="R22" s="36"/>
      <c r="S22" s="1"/>
      <c r="T22" s="52"/>
      <c r="U22" s="36"/>
      <c r="V22" s="1"/>
      <c r="W22" s="52"/>
      <c r="X22" s="36"/>
      <c r="Y22" s="1"/>
      <c r="Z22" s="52"/>
      <c r="AA22" s="36"/>
      <c r="AB22" s="1"/>
      <c r="AC22" s="52"/>
      <c r="AD22" s="36"/>
      <c r="AF22" s="52"/>
      <c r="AG22" s="36"/>
      <c r="AI22" s="52"/>
      <c r="AJ22" s="36"/>
      <c r="AL22" s="52"/>
      <c r="AM22" s="36"/>
      <c r="AP22" s="53"/>
      <c r="AQ22" s="39"/>
      <c r="AR22" s="2"/>
      <c r="AS22" s="2"/>
      <c r="AT22" s="2"/>
      <c r="AU22" s="2"/>
      <c r="AV22" s="2"/>
      <c r="AW22" s="2"/>
      <c r="AX22" s="2"/>
      <c r="AY22" s="2"/>
      <c r="AZ22" s="2"/>
    </row>
    <row r="23" spans="3:52">
      <c r="C23" s="69" t="s">
        <v>15</v>
      </c>
      <c r="D23" s="70"/>
      <c r="E23" s="71">
        <f>E16+E21</f>
        <v>2.2000000000000002</v>
      </c>
      <c r="F23" s="72">
        <f>E$23/E$14</f>
        <v>0.73333333333333339</v>
      </c>
      <c r="G23" s="73"/>
      <c r="H23" s="71">
        <f>H16+H21</f>
        <v>2.2000000000000002</v>
      </c>
      <c r="I23" s="72">
        <f>H$23/H$14</f>
        <v>0.73333333333333339</v>
      </c>
      <c r="J23" s="70"/>
      <c r="K23" s="74">
        <f>K16+K21</f>
        <v>2.2000000000000002</v>
      </c>
      <c r="L23" s="72">
        <f>K$23/K$14</f>
        <v>0.73333333333333339</v>
      </c>
      <c r="M23" s="70"/>
      <c r="N23" s="71">
        <f>N16+N21</f>
        <v>2.2000000000000002</v>
      </c>
      <c r="O23" s="72">
        <f>N$23/N$14</f>
        <v>0.73333333333333339</v>
      </c>
      <c r="P23" s="75"/>
      <c r="Q23" s="71">
        <f>Q16+Q21</f>
        <v>2.2000000000000002</v>
      </c>
      <c r="R23" s="72">
        <f>Q$23/Q$14</f>
        <v>0.73333333333333339</v>
      </c>
      <c r="S23" s="70"/>
      <c r="T23" s="71">
        <f>T16+T21</f>
        <v>2.2000000000000002</v>
      </c>
      <c r="U23" s="72">
        <f>T$23/T$14</f>
        <v>0.73333333333333339</v>
      </c>
      <c r="V23" s="70"/>
      <c r="W23" s="71">
        <f>W16+W21</f>
        <v>2.2000000000000002</v>
      </c>
      <c r="X23" s="72">
        <f>W$23/W$14</f>
        <v>0.73333333333333339</v>
      </c>
      <c r="Y23" s="70"/>
      <c r="Z23" s="71">
        <f>Z16+Z21</f>
        <v>2.2000000000000002</v>
      </c>
      <c r="AA23" s="72">
        <f>Z$23/Z$14</f>
        <v>0.73333333333333339</v>
      </c>
      <c r="AB23" s="70"/>
      <c r="AC23" s="71">
        <f>AC16+AC21</f>
        <v>2.2000000000000002</v>
      </c>
      <c r="AD23" s="72">
        <f>AC$23/AC$14</f>
        <v>0.73333333333333339</v>
      </c>
      <c r="AE23" s="70"/>
      <c r="AF23" s="71">
        <f>AF16+AF21</f>
        <v>2.2000000000000002</v>
      </c>
      <c r="AG23" s="72">
        <f>AF$23/AF$14</f>
        <v>0.73333333333333339</v>
      </c>
      <c r="AH23" s="70"/>
      <c r="AI23" s="71">
        <f>AI16+AI21</f>
        <v>2.2000000000000002</v>
      </c>
      <c r="AJ23" s="72">
        <f>AI$23/AI$14</f>
        <v>0.73333333333333339</v>
      </c>
      <c r="AK23" s="70"/>
      <c r="AL23" s="71">
        <f>AL16+AL21</f>
        <v>2.2000000000000002</v>
      </c>
      <c r="AM23" s="72">
        <f>AL$23/AL$14</f>
        <v>0.73333333333333339</v>
      </c>
      <c r="AN23" s="70"/>
      <c r="AO23" s="70"/>
      <c r="AP23" s="124">
        <f>+$AL23+$AI23+$AF23+$AC23+$Z23+$W23+$T23+$Q23+$N23+$K23+$H23+$E23</f>
        <v>26.399999999999995</v>
      </c>
      <c r="AQ23" s="77">
        <f>AP$23/AP$14</f>
        <v>0.73333333333333317</v>
      </c>
      <c r="AR23" s="79"/>
      <c r="AS23" s="2"/>
      <c r="AT23" s="2"/>
      <c r="AU23" s="2"/>
      <c r="AV23" s="2"/>
      <c r="AW23" s="2"/>
      <c r="AX23" s="2"/>
      <c r="AY23" s="2"/>
      <c r="AZ23" s="2"/>
    </row>
    <row r="24" spans="3:52">
      <c r="C24" s="40"/>
      <c r="D24" s="2"/>
      <c r="E24" s="52"/>
      <c r="F24" s="36"/>
      <c r="H24" s="52"/>
      <c r="I24" s="36"/>
      <c r="K24" s="52"/>
      <c r="L24" s="36"/>
      <c r="N24" s="52"/>
      <c r="O24" s="36"/>
      <c r="P24" s="31"/>
      <c r="Q24" s="52"/>
      <c r="R24" s="36"/>
      <c r="S24" s="1"/>
      <c r="T24" s="52"/>
      <c r="U24" s="36"/>
      <c r="V24" s="1"/>
      <c r="W24" s="52"/>
      <c r="X24" s="36"/>
      <c r="Y24" s="1"/>
      <c r="Z24" s="52"/>
      <c r="AA24" s="36"/>
      <c r="AB24" s="1"/>
      <c r="AC24" s="52"/>
      <c r="AD24" s="36"/>
      <c r="AF24" s="52"/>
      <c r="AG24" s="36"/>
      <c r="AI24" s="52"/>
      <c r="AJ24" s="36"/>
      <c r="AL24" s="52"/>
      <c r="AM24" s="36"/>
      <c r="AP24" s="53"/>
      <c r="AQ24" s="39"/>
      <c r="AR24" s="2"/>
      <c r="AS24" s="2"/>
      <c r="AT24" s="2"/>
      <c r="AU24" s="2"/>
      <c r="AV24" s="2"/>
      <c r="AW24" s="2"/>
      <c r="AX24" s="2"/>
      <c r="AY24" s="2"/>
      <c r="AZ24" s="2"/>
    </row>
    <row r="25" spans="3:52">
      <c r="C25" s="80" t="s">
        <v>16</v>
      </c>
      <c r="D25" s="43"/>
      <c r="E25" s="81">
        <f>E14-E23</f>
        <v>0.79999999999999982</v>
      </c>
      <c r="F25" s="45">
        <f>E$25/E$14</f>
        <v>0.26666666666666661</v>
      </c>
      <c r="G25" s="46"/>
      <c r="H25" s="81">
        <f>H14-H23</f>
        <v>0.79999999999999982</v>
      </c>
      <c r="I25" s="45">
        <f>H$25/H$14</f>
        <v>0.26666666666666661</v>
      </c>
      <c r="J25" s="48"/>
      <c r="K25" s="82">
        <f>K14-K23</f>
        <v>0.79999999999999982</v>
      </c>
      <c r="L25" s="45">
        <f>K$25/K$14</f>
        <v>0.26666666666666661</v>
      </c>
      <c r="M25" s="48"/>
      <c r="N25" s="81">
        <f>N14-N23</f>
        <v>0.79999999999999982</v>
      </c>
      <c r="O25" s="45">
        <f>N$25/N$14</f>
        <v>0.26666666666666661</v>
      </c>
      <c r="P25" s="46"/>
      <c r="Q25" s="81">
        <f>Q14-Q23</f>
        <v>0.79999999999999982</v>
      </c>
      <c r="R25" s="45">
        <f>Q$25/Q$14</f>
        <v>0.26666666666666661</v>
      </c>
      <c r="S25" s="48"/>
      <c r="T25" s="81">
        <f>T14-T23</f>
        <v>0.79999999999999982</v>
      </c>
      <c r="U25" s="45">
        <f>T$25/T$14</f>
        <v>0.26666666666666661</v>
      </c>
      <c r="V25" s="49"/>
      <c r="W25" s="81">
        <f>W14-W23</f>
        <v>0.79999999999999982</v>
      </c>
      <c r="X25" s="45">
        <f>W$25/W$14</f>
        <v>0.26666666666666661</v>
      </c>
      <c r="Y25" s="49"/>
      <c r="Z25" s="81">
        <f>Z14-Z23</f>
        <v>0.79999999999999982</v>
      </c>
      <c r="AA25" s="45">
        <f>Z$25/Z$14</f>
        <v>0.26666666666666661</v>
      </c>
      <c r="AB25" s="49"/>
      <c r="AC25" s="81">
        <f>AC14-AC23</f>
        <v>0.79999999999999982</v>
      </c>
      <c r="AD25" s="45">
        <f>AC$25/AC$14</f>
        <v>0.26666666666666661</v>
      </c>
      <c r="AE25" s="49"/>
      <c r="AF25" s="81">
        <f>AF14-AF23</f>
        <v>0.79999999999999982</v>
      </c>
      <c r="AG25" s="45">
        <f>AF$25/AF$14</f>
        <v>0.26666666666666661</v>
      </c>
      <c r="AH25" s="49"/>
      <c r="AI25" s="81">
        <f>AI14-AI23</f>
        <v>0.79999999999999982</v>
      </c>
      <c r="AJ25" s="45">
        <f>AI$25/AI$14</f>
        <v>0.26666666666666661</v>
      </c>
      <c r="AK25" s="49"/>
      <c r="AL25" s="81">
        <f>AL14-AL23</f>
        <v>0.79999999999999982</v>
      </c>
      <c r="AM25" s="45">
        <f>AL$25/AL$14</f>
        <v>0.26666666666666661</v>
      </c>
      <c r="AN25" s="49"/>
      <c r="AO25" s="49"/>
      <c r="AP25" s="50">
        <f>+$AL25+$AI25+$AF25+$AC25+$Z25+$W25+$T25+$Q25+$N25+$K25+$H25+$E25</f>
        <v>9.5999999999999979</v>
      </c>
      <c r="AQ25" s="45">
        <f>AP$25/AP$14</f>
        <v>0.26666666666666661</v>
      </c>
      <c r="AR25" s="83"/>
      <c r="AS25" s="43"/>
      <c r="AT25" s="43"/>
      <c r="AU25" s="43"/>
      <c r="AV25" s="43"/>
      <c r="AW25" s="43"/>
      <c r="AX25" s="43"/>
      <c r="AY25" s="43"/>
      <c r="AZ25" s="43"/>
    </row>
    <row r="26" spans="3:52">
      <c r="C26" s="40"/>
      <c r="D26" s="2"/>
      <c r="E26" s="52"/>
      <c r="F26" s="36"/>
      <c r="H26" s="52"/>
      <c r="I26" s="36"/>
      <c r="K26" s="52"/>
      <c r="L26" s="36"/>
      <c r="N26" s="52"/>
      <c r="O26" s="36"/>
      <c r="P26" s="31"/>
      <c r="Q26" s="52"/>
      <c r="R26" s="36"/>
      <c r="S26" s="1"/>
      <c r="T26" s="52"/>
      <c r="U26" s="36"/>
      <c r="V26" s="1"/>
      <c r="W26" s="52"/>
      <c r="X26" s="36"/>
      <c r="Y26" s="1"/>
      <c r="Z26" s="52"/>
      <c r="AA26" s="36"/>
      <c r="AB26" s="1"/>
      <c r="AC26" s="52"/>
      <c r="AD26" s="36"/>
      <c r="AF26" s="52"/>
      <c r="AG26" s="36"/>
      <c r="AI26" s="52"/>
      <c r="AJ26" s="36"/>
      <c r="AL26" s="52"/>
      <c r="AM26" s="36"/>
      <c r="AP26" s="53"/>
      <c r="AQ26" s="39"/>
      <c r="AR26" s="2"/>
      <c r="AS26" s="2"/>
      <c r="AT26" s="2"/>
      <c r="AU26" s="2"/>
      <c r="AV26" s="2"/>
      <c r="AW26" s="2"/>
      <c r="AX26" s="2"/>
      <c r="AY26" s="2"/>
      <c r="AZ26" s="2"/>
    </row>
    <row r="27" spans="3:52">
      <c r="C27" s="40" t="s">
        <v>17</v>
      </c>
      <c r="D27" s="2"/>
      <c r="E27" s="128">
        <v>1</v>
      </c>
      <c r="F27" s="87">
        <f>E27/$E$14</f>
        <v>0.33333333333333331</v>
      </c>
      <c r="G27" s="88"/>
      <c r="H27" s="128">
        <v>1</v>
      </c>
      <c r="I27" s="36">
        <f>+H27/H14</f>
        <v>0.33333333333333331</v>
      </c>
      <c r="J27" s="84">
        <v>1</v>
      </c>
      <c r="K27" s="128">
        <v>1</v>
      </c>
      <c r="L27" s="36">
        <f>+K27/K14</f>
        <v>0.33333333333333331</v>
      </c>
      <c r="N27" s="128">
        <v>1</v>
      </c>
      <c r="O27" s="36">
        <f>+N27/N14</f>
        <v>0.33333333333333331</v>
      </c>
      <c r="P27" s="31"/>
      <c r="Q27" s="128">
        <v>1</v>
      </c>
      <c r="R27" s="36">
        <f>+Q27/Q14</f>
        <v>0.33333333333333331</v>
      </c>
      <c r="S27" s="1"/>
      <c r="T27" s="128">
        <v>1</v>
      </c>
      <c r="U27" s="36">
        <f>+T27/T14</f>
        <v>0.33333333333333331</v>
      </c>
      <c r="V27" s="1"/>
      <c r="W27" s="128">
        <v>1</v>
      </c>
      <c r="X27" s="36">
        <f>+W27/W14</f>
        <v>0.33333333333333331</v>
      </c>
      <c r="Y27" s="1"/>
      <c r="Z27" s="128">
        <v>1</v>
      </c>
      <c r="AA27" s="36">
        <f>+Z27/Z14</f>
        <v>0.33333333333333331</v>
      </c>
      <c r="AB27" s="1"/>
      <c r="AC27" s="128">
        <v>1</v>
      </c>
      <c r="AD27" s="36">
        <f>+AC27/AC14</f>
        <v>0.33333333333333331</v>
      </c>
      <c r="AF27" s="128">
        <v>1</v>
      </c>
      <c r="AG27" s="36">
        <f>+AF27/AF14</f>
        <v>0.33333333333333331</v>
      </c>
      <c r="AI27" s="128">
        <v>1</v>
      </c>
      <c r="AJ27" s="36">
        <f>+AI27/AI14</f>
        <v>0.33333333333333331</v>
      </c>
      <c r="AL27" s="128">
        <v>1</v>
      </c>
      <c r="AM27" s="36">
        <f>+AL27/AL14</f>
        <v>0.33333333333333331</v>
      </c>
      <c r="AP27" s="53">
        <f t="shared" ref="AP27:AP35" si="12">+$AL27+$AI27+$AF27+$AC27+$Z27+$W27+$T27+$Q27+$N27+$K27+$H27+$E27</f>
        <v>12</v>
      </c>
      <c r="AQ27" s="39">
        <f>+AP27/AP14</f>
        <v>0.33333333333333331</v>
      </c>
      <c r="AR27" s="2"/>
      <c r="AS27" s="2"/>
      <c r="AT27" s="2"/>
      <c r="AU27" s="2"/>
      <c r="AV27" s="2"/>
      <c r="AW27" s="2"/>
      <c r="AX27" s="2"/>
      <c r="AY27" s="2"/>
      <c r="AZ27" s="2"/>
    </row>
    <row r="28" spans="3:52">
      <c r="C28" s="85" t="s">
        <v>41</v>
      </c>
      <c r="D28" s="86"/>
      <c r="E28" s="128">
        <v>1</v>
      </c>
      <c r="F28" s="87">
        <f>E$28/E$14</f>
        <v>0.33333333333333331</v>
      </c>
      <c r="G28" s="88"/>
      <c r="H28" s="128">
        <v>1</v>
      </c>
      <c r="I28" s="87">
        <f>H$28/H$14</f>
        <v>0.33333333333333331</v>
      </c>
      <c r="J28" s="89">
        <v>1</v>
      </c>
      <c r="K28" s="128">
        <v>1</v>
      </c>
      <c r="L28" s="87">
        <f>K$28/K$14</f>
        <v>0.33333333333333331</v>
      </c>
      <c r="M28" s="88"/>
      <c r="N28" s="128">
        <v>1</v>
      </c>
      <c r="O28" s="87">
        <f>N$28/N$14</f>
        <v>0.33333333333333331</v>
      </c>
      <c r="P28" s="88"/>
      <c r="Q28" s="128">
        <v>1</v>
      </c>
      <c r="R28" s="87">
        <f>Q$28/Q$14</f>
        <v>0.33333333333333331</v>
      </c>
      <c r="S28" s="88"/>
      <c r="T28" s="128">
        <v>1</v>
      </c>
      <c r="U28" s="87">
        <f>T$28/T$14</f>
        <v>0.33333333333333331</v>
      </c>
      <c r="V28" s="88"/>
      <c r="W28" s="128">
        <v>1</v>
      </c>
      <c r="X28" s="87">
        <f>W$28/W$14</f>
        <v>0.33333333333333331</v>
      </c>
      <c r="Y28" s="88"/>
      <c r="Z28" s="128">
        <v>1</v>
      </c>
      <c r="AA28" s="87">
        <f>Z$28/Z$14</f>
        <v>0.33333333333333331</v>
      </c>
      <c r="AB28" s="88"/>
      <c r="AC28" s="128">
        <v>1</v>
      </c>
      <c r="AD28" s="87">
        <f>AC$28/AC$14</f>
        <v>0.33333333333333331</v>
      </c>
      <c r="AE28" s="88"/>
      <c r="AF28" s="128">
        <v>1</v>
      </c>
      <c r="AG28" s="87">
        <f>AF$28/AF$14</f>
        <v>0.33333333333333331</v>
      </c>
      <c r="AH28" s="88"/>
      <c r="AI28" s="128">
        <v>1</v>
      </c>
      <c r="AJ28" s="87">
        <f>AI$28/AI$14</f>
        <v>0.33333333333333331</v>
      </c>
      <c r="AK28" s="88"/>
      <c r="AL28" s="128">
        <v>1</v>
      </c>
      <c r="AM28" s="87">
        <f>AL$28/AL$14</f>
        <v>0.33333333333333331</v>
      </c>
      <c r="AN28" s="88"/>
      <c r="AO28" s="88"/>
      <c r="AP28" s="53">
        <f t="shared" si="12"/>
        <v>12</v>
      </c>
      <c r="AQ28" s="39">
        <f>AP$28/AP$14</f>
        <v>0.33333333333333331</v>
      </c>
      <c r="AR28" s="2"/>
      <c r="AS28" s="2"/>
    </row>
    <row r="29" spans="3:52">
      <c r="C29" s="85" t="s">
        <v>42</v>
      </c>
      <c r="D29" s="86"/>
      <c r="E29" s="128">
        <v>1</v>
      </c>
      <c r="F29" s="87">
        <f>E$29/E$14</f>
        <v>0.33333333333333331</v>
      </c>
      <c r="G29" s="88"/>
      <c r="H29" s="128">
        <v>1</v>
      </c>
      <c r="I29" s="87">
        <f>H$29/H$14</f>
        <v>0.33333333333333331</v>
      </c>
      <c r="J29" s="89">
        <v>1</v>
      </c>
      <c r="K29" s="128">
        <v>1</v>
      </c>
      <c r="L29" s="87">
        <f>K$29/K$14</f>
        <v>0.33333333333333331</v>
      </c>
      <c r="M29" s="88"/>
      <c r="N29" s="128">
        <v>1</v>
      </c>
      <c r="O29" s="87">
        <f>N$29/N$14</f>
        <v>0.33333333333333331</v>
      </c>
      <c r="P29" s="88"/>
      <c r="Q29" s="128">
        <v>1</v>
      </c>
      <c r="R29" s="87">
        <f>Q$29/Q$14</f>
        <v>0.33333333333333331</v>
      </c>
      <c r="S29" s="88"/>
      <c r="T29" s="128">
        <v>1</v>
      </c>
      <c r="U29" s="87">
        <f>T$29/T$14</f>
        <v>0.33333333333333331</v>
      </c>
      <c r="V29" s="88"/>
      <c r="W29" s="128">
        <v>1</v>
      </c>
      <c r="X29" s="87">
        <f>W$29/W$14</f>
        <v>0.33333333333333331</v>
      </c>
      <c r="Y29" s="88"/>
      <c r="Z29" s="128">
        <v>1</v>
      </c>
      <c r="AA29" s="87">
        <f>Z$29/Z$14</f>
        <v>0.33333333333333331</v>
      </c>
      <c r="AB29" s="88"/>
      <c r="AC29" s="128">
        <v>1</v>
      </c>
      <c r="AD29" s="87">
        <f>AC$29/AC$14</f>
        <v>0.33333333333333331</v>
      </c>
      <c r="AE29" s="88"/>
      <c r="AF29" s="128">
        <v>1</v>
      </c>
      <c r="AG29" s="87">
        <f>AF$29/AF$14</f>
        <v>0.33333333333333331</v>
      </c>
      <c r="AH29" s="88"/>
      <c r="AI29" s="128">
        <v>1</v>
      </c>
      <c r="AJ29" s="87">
        <f>AI$29/AI$14</f>
        <v>0.33333333333333331</v>
      </c>
      <c r="AK29" s="88"/>
      <c r="AL29" s="128">
        <f t="shared" ref="AL29:AL33" si="13">+AI29</f>
        <v>1</v>
      </c>
      <c r="AM29" s="87">
        <f>AL$29/AL$14</f>
        <v>0.33333333333333331</v>
      </c>
      <c r="AN29" s="88"/>
      <c r="AO29" s="88"/>
      <c r="AP29" s="53">
        <f t="shared" si="12"/>
        <v>12</v>
      </c>
      <c r="AQ29" s="39">
        <f>AP$29/AP$14</f>
        <v>0.33333333333333331</v>
      </c>
      <c r="AR29" s="2"/>
      <c r="AS29" s="2"/>
    </row>
    <row r="30" spans="3:52">
      <c r="C30" s="85" t="s">
        <v>43</v>
      </c>
      <c r="D30" s="86"/>
      <c r="E30" s="128">
        <v>1</v>
      </c>
      <c r="F30" s="87">
        <f>E$30/E$14</f>
        <v>0.33333333333333331</v>
      </c>
      <c r="G30" s="86"/>
      <c r="H30" s="128">
        <v>1</v>
      </c>
      <c r="I30" s="87">
        <f>H$30/H$14</f>
        <v>0.33333333333333331</v>
      </c>
      <c r="J30" s="89">
        <v>1</v>
      </c>
      <c r="K30" s="128">
        <v>1</v>
      </c>
      <c r="L30" s="87">
        <f>K$30/K$14</f>
        <v>0.33333333333333331</v>
      </c>
      <c r="M30" s="88"/>
      <c r="N30" s="128">
        <v>1</v>
      </c>
      <c r="O30" s="87">
        <f>N$30/N$14</f>
        <v>0.33333333333333331</v>
      </c>
      <c r="P30" s="88"/>
      <c r="Q30" s="128">
        <v>1</v>
      </c>
      <c r="R30" s="87">
        <f>Q$30/Q$14</f>
        <v>0.33333333333333331</v>
      </c>
      <c r="S30" s="88"/>
      <c r="T30" s="128">
        <v>1</v>
      </c>
      <c r="U30" s="87">
        <f>T$30/T$14</f>
        <v>0.33333333333333331</v>
      </c>
      <c r="V30" s="88"/>
      <c r="W30" s="128">
        <v>1</v>
      </c>
      <c r="X30" s="87">
        <f>W$30/W$14</f>
        <v>0.33333333333333331</v>
      </c>
      <c r="Y30" s="88"/>
      <c r="Z30" s="128">
        <v>1</v>
      </c>
      <c r="AA30" s="87">
        <f>Z$30/Z$14</f>
        <v>0.33333333333333331</v>
      </c>
      <c r="AB30" s="88"/>
      <c r="AC30" s="128">
        <v>1</v>
      </c>
      <c r="AD30" s="87">
        <f>AC$30/AC$14</f>
        <v>0.33333333333333331</v>
      </c>
      <c r="AE30" s="88"/>
      <c r="AF30" s="128">
        <v>1</v>
      </c>
      <c r="AG30" s="87">
        <f>AF$30/AF$14</f>
        <v>0.33333333333333331</v>
      </c>
      <c r="AH30" s="88"/>
      <c r="AI30" s="128">
        <v>1</v>
      </c>
      <c r="AJ30" s="87">
        <f>AI$30/AI$14</f>
        <v>0.33333333333333331</v>
      </c>
      <c r="AK30" s="88"/>
      <c r="AL30" s="128">
        <f t="shared" si="13"/>
        <v>1</v>
      </c>
      <c r="AM30" s="87">
        <f>AL$30/AL$14</f>
        <v>0.33333333333333331</v>
      </c>
      <c r="AN30" s="88"/>
      <c r="AO30" s="88"/>
      <c r="AP30" s="53">
        <f t="shared" si="12"/>
        <v>12</v>
      </c>
      <c r="AQ30" s="39">
        <f>AP$30/AP$14</f>
        <v>0.33333333333333331</v>
      </c>
      <c r="AR30" s="2"/>
      <c r="AS30" s="2"/>
    </row>
    <row r="31" spans="3:52">
      <c r="C31" s="40" t="s">
        <v>18</v>
      </c>
      <c r="D31" s="2"/>
      <c r="E31" s="129">
        <v>1</v>
      </c>
      <c r="F31" s="36">
        <f>E$31/E$14</f>
        <v>0.33333333333333331</v>
      </c>
      <c r="G31" s="90"/>
      <c r="H31" s="128">
        <v>1</v>
      </c>
      <c r="I31" s="36">
        <f>H$31/H$14</f>
        <v>0.33333333333333331</v>
      </c>
      <c r="J31" s="84">
        <v>1</v>
      </c>
      <c r="K31" s="128">
        <v>1</v>
      </c>
      <c r="L31" s="36">
        <f>K$31/K$14</f>
        <v>0.33333333333333331</v>
      </c>
      <c r="N31" s="128">
        <v>1</v>
      </c>
      <c r="O31" s="36">
        <f>N$31/N$14</f>
        <v>0.33333333333333331</v>
      </c>
      <c r="P31" s="31"/>
      <c r="Q31" s="128">
        <v>1</v>
      </c>
      <c r="R31" s="36">
        <f>Q$31/Q$14</f>
        <v>0.33333333333333331</v>
      </c>
      <c r="S31" s="1"/>
      <c r="T31" s="128">
        <v>1</v>
      </c>
      <c r="U31" s="36">
        <f>T$31/T$14</f>
        <v>0.33333333333333331</v>
      </c>
      <c r="V31" s="1"/>
      <c r="W31" s="128">
        <v>1</v>
      </c>
      <c r="X31" s="36">
        <f>W$31/W$14</f>
        <v>0.33333333333333331</v>
      </c>
      <c r="Y31" s="1"/>
      <c r="Z31" s="128">
        <v>1</v>
      </c>
      <c r="AA31" s="36">
        <f>Z$31/Z$14</f>
        <v>0.33333333333333331</v>
      </c>
      <c r="AB31" s="1"/>
      <c r="AC31" s="128">
        <v>1</v>
      </c>
      <c r="AD31" s="36">
        <f>AC$31/AC$14</f>
        <v>0.33333333333333331</v>
      </c>
      <c r="AF31" s="128">
        <v>1</v>
      </c>
      <c r="AG31" s="36">
        <f>AF$31/AF$14</f>
        <v>0.33333333333333331</v>
      </c>
      <c r="AI31" s="128">
        <v>1</v>
      </c>
      <c r="AJ31" s="36">
        <f>AI$31/AI$14</f>
        <v>0.33333333333333331</v>
      </c>
      <c r="AL31" s="128">
        <f t="shared" si="13"/>
        <v>1</v>
      </c>
      <c r="AM31" s="36">
        <f>AL$31/AL$14</f>
        <v>0.33333333333333331</v>
      </c>
      <c r="AO31" s="88"/>
      <c r="AP31" s="53">
        <f t="shared" si="12"/>
        <v>12</v>
      </c>
      <c r="AQ31" s="39">
        <f>AP$31/AP$14</f>
        <v>0.33333333333333331</v>
      </c>
      <c r="AR31" s="2"/>
      <c r="AS31" s="2"/>
    </row>
    <row r="32" spans="3:52">
      <c r="C32" s="40" t="s">
        <v>44</v>
      </c>
      <c r="D32" s="2"/>
      <c r="E32" s="129">
        <v>1</v>
      </c>
      <c r="F32" s="36">
        <f>E$32/E$14</f>
        <v>0.33333333333333331</v>
      </c>
      <c r="G32" s="90"/>
      <c r="H32" s="128">
        <v>1</v>
      </c>
      <c r="I32" s="36">
        <f>H$32/H$14</f>
        <v>0.33333333333333331</v>
      </c>
      <c r="J32" s="84">
        <v>1</v>
      </c>
      <c r="K32" s="128">
        <v>1</v>
      </c>
      <c r="L32" s="36">
        <f>K$32/K$14</f>
        <v>0.33333333333333331</v>
      </c>
      <c r="N32" s="128">
        <v>1</v>
      </c>
      <c r="O32" s="36">
        <f>N$32/N$14</f>
        <v>0.33333333333333331</v>
      </c>
      <c r="P32" s="31"/>
      <c r="Q32" s="128">
        <v>1</v>
      </c>
      <c r="R32" s="36">
        <f>Q$32/Q$14</f>
        <v>0.33333333333333331</v>
      </c>
      <c r="S32" s="1"/>
      <c r="T32" s="128">
        <v>1</v>
      </c>
      <c r="U32" s="36">
        <f>T$32/T$14</f>
        <v>0.33333333333333331</v>
      </c>
      <c r="V32" s="1"/>
      <c r="W32" s="128">
        <v>1</v>
      </c>
      <c r="X32" s="36">
        <f>W$32/W$14</f>
        <v>0.33333333333333331</v>
      </c>
      <c r="Y32" s="1"/>
      <c r="Z32" s="128">
        <v>1</v>
      </c>
      <c r="AA32" s="36">
        <f>Z$32/Z$14</f>
        <v>0.33333333333333331</v>
      </c>
      <c r="AB32" s="1"/>
      <c r="AC32" s="128">
        <v>1</v>
      </c>
      <c r="AD32" s="36">
        <f>AC$32/AC$14</f>
        <v>0.33333333333333331</v>
      </c>
      <c r="AF32" s="128">
        <v>1</v>
      </c>
      <c r="AG32" s="36">
        <f>AF$32/AF$14</f>
        <v>0.33333333333333331</v>
      </c>
      <c r="AI32" s="128">
        <v>1</v>
      </c>
      <c r="AJ32" s="36">
        <f>AI$32/AI$14</f>
        <v>0.33333333333333331</v>
      </c>
      <c r="AL32" s="128">
        <f t="shared" si="13"/>
        <v>1</v>
      </c>
      <c r="AM32" s="36">
        <f>AL$32/AL$14</f>
        <v>0.33333333333333331</v>
      </c>
      <c r="AP32" s="53">
        <f t="shared" si="12"/>
        <v>12</v>
      </c>
      <c r="AQ32" s="39">
        <f>AP$32/AP$14</f>
        <v>0.33333333333333331</v>
      </c>
      <c r="AR32" s="2"/>
      <c r="AS32" s="2"/>
    </row>
    <row r="33" spans="3:52">
      <c r="C33" s="40" t="s">
        <v>45</v>
      </c>
      <c r="D33" s="2"/>
      <c r="E33" s="129">
        <v>1</v>
      </c>
      <c r="F33" s="36">
        <f>E$33/E$14</f>
        <v>0.33333333333333331</v>
      </c>
      <c r="G33" s="90"/>
      <c r="H33" s="128">
        <v>1</v>
      </c>
      <c r="I33" s="36">
        <f>H$33/H$14</f>
        <v>0.33333333333333331</v>
      </c>
      <c r="J33" s="84">
        <v>1</v>
      </c>
      <c r="K33" s="128">
        <v>1</v>
      </c>
      <c r="L33" s="36">
        <f>K$33/K$14</f>
        <v>0.33333333333333331</v>
      </c>
      <c r="N33" s="128">
        <v>1</v>
      </c>
      <c r="O33" s="36">
        <f>N$33/N$14</f>
        <v>0.33333333333333331</v>
      </c>
      <c r="P33" s="31"/>
      <c r="Q33" s="128">
        <v>1</v>
      </c>
      <c r="R33" s="36">
        <f>Q$33/Q$14</f>
        <v>0.33333333333333331</v>
      </c>
      <c r="S33" s="1"/>
      <c r="T33" s="128">
        <v>1</v>
      </c>
      <c r="U33" s="36">
        <f>T$33/T$14</f>
        <v>0.33333333333333331</v>
      </c>
      <c r="V33" s="1"/>
      <c r="W33" s="128">
        <v>1</v>
      </c>
      <c r="X33" s="36">
        <f>W$33/W$14</f>
        <v>0.33333333333333331</v>
      </c>
      <c r="Y33" s="1"/>
      <c r="Z33" s="128">
        <v>1</v>
      </c>
      <c r="AA33" s="36">
        <f>Z$33/Z$14</f>
        <v>0.33333333333333331</v>
      </c>
      <c r="AB33" s="1"/>
      <c r="AC33" s="128">
        <v>1</v>
      </c>
      <c r="AD33" s="36">
        <f>AC$33/AC$14</f>
        <v>0.33333333333333331</v>
      </c>
      <c r="AF33" s="128">
        <v>1</v>
      </c>
      <c r="AG33" s="36">
        <f>AF$33/AF$14</f>
        <v>0.33333333333333331</v>
      </c>
      <c r="AI33" s="128">
        <v>1</v>
      </c>
      <c r="AJ33" s="36">
        <f>AI$33/AI$14</f>
        <v>0.33333333333333331</v>
      </c>
      <c r="AL33" s="128">
        <f t="shared" si="13"/>
        <v>1</v>
      </c>
      <c r="AM33" s="36">
        <f>AL$33/AL$14</f>
        <v>0.33333333333333331</v>
      </c>
      <c r="AP33" s="53">
        <f t="shared" si="12"/>
        <v>12</v>
      </c>
      <c r="AQ33" s="39">
        <f>AP$33/AP$14</f>
        <v>0.33333333333333331</v>
      </c>
      <c r="AR33" s="2"/>
      <c r="AS33" s="2"/>
    </row>
    <row r="34" spans="3:52">
      <c r="C34" s="40" t="s">
        <v>19</v>
      </c>
      <c r="D34" s="2"/>
      <c r="E34" s="129">
        <v>1</v>
      </c>
      <c r="F34" s="36">
        <f>E$34/E$14</f>
        <v>0.33333333333333331</v>
      </c>
      <c r="G34" s="90"/>
      <c r="H34" s="129">
        <v>1</v>
      </c>
      <c r="I34" s="36">
        <f>H$34/H$14</f>
        <v>0.33333333333333331</v>
      </c>
      <c r="J34" s="84">
        <v>1</v>
      </c>
      <c r="K34" s="130">
        <v>1</v>
      </c>
      <c r="L34" s="36">
        <f>K$34/K$14</f>
        <v>0.33333333333333331</v>
      </c>
      <c r="N34" s="129">
        <v>1</v>
      </c>
      <c r="O34" s="36">
        <f>N$34/N$14</f>
        <v>0.33333333333333331</v>
      </c>
      <c r="P34" s="31"/>
      <c r="Q34" s="129">
        <v>1</v>
      </c>
      <c r="R34" s="36">
        <f>Q$34/Q$14</f>
        <v>0.33333333333333331</v>
      </c>
      <c r="S34" s="1"/>
      <c r="T34" s="129">
        <v>1</v>
      </c>
      <c r="U34" s="36">
        <f>T$34/T$14</f>
        <v>0.33333333333333331</v>
      </c>
      <c r="V34" s="1"/>
      <c r="W34" s="129">
        <v>1</v>
      </c>
      <c r="X34" s="36">
        <f>W$34/W$14</f>
        <v>0.33333333333333331</v>
      </c>
      <c r="Y34" s="1"/>
      <c r="Z34" s="129">
        <v>1</v>
      </c>
      <c r="AA34" s="36">
        <f>Z$34/Z$14</f>
        <v>0.33333333333333331</v>
      </c>
      <c r="AB34" s="1"/>
      <c r="AC34" s="129">
        <v>1</v>
      </c>
      <c r="AD34" s="36">
        <f>AC$34/AC$14</f>
        <v>0.33333333333333331</v>
      </c>
      <c r="AF34" s="129">
        <v>1</v>
      </c>
      <c r="AG34" s="36">
        <f>AF$34/AF$14</f>
        <v>0.33333333333333331</v>
      </c>
      <c r="AI34" s="129">
        <v>1</v>
      </c>
      <c r="AJ34" s="36">
        <f>AI$34/AI$14</f>
        <v>0.33333333333333331</v>
      </c>
      <c r="AL34" s="129">
        <f>+AI34</f>
        <v>1</v>
      </c>
      <c r="AM34" s="36">
        <f>AL$34/AL$14</f>
        <v>0.33333333333333331</v>
      </c>
      <c r="AP34" s="53">
        <f t="shared" si="12"/>
        <v>12</v>
      </c>
      <c r="AQ34" s="39">
        <f>AP$34/AP$14</f>
        <v>0.33333333333333331</v>
      </c>
      <c r="AR34" s="2"/>
      <c r="AS34" s="2"/>
    </row>
    <row r="35" spans="3:52">
      <c r="C35" s="69" t="s">
        <v>20</v>
      </c>
      <c r="D35" s="91"/>
      <c r="E35" s="71">
        <f>SUM(E27:E34)</f>
        <v>8</v>
      </c>
      <c r="F35" s="92">
        <f>E$35/E$14</f>
        <v>2.6666666666666665</v>
      </c>
      <c r="G35" s="93" t="s">
        <v>1</v>
      </c>
      <c r="H35" s="71">
        <f>SUM(H27:H34)</f>
        <v>8</v>
      </c>
      <c r="I35" s="94">
        <f>H$35/H$14</f>
        <v>2.6666666666666665</v>
      </c>
      <c r="J35" s="95">
        <f>SUM(J27:J34)</f>
        <v>8</v>
      </c>
      <c r="K35" s="96">
        <f>SUM(K27:K34)</f>
        <v>8</v>
      </c>
      <c r="L35" s="94">
        <f>K$35/K$14</f>
        <v>2.6666666666666665</v>
      </c>
      <c r="M35" s="95">
        <f>SUM(M27:M34)</f>
        <v>0</v>
      </c>
      <c r="N35" s="97">
        <f>SUM(N27:N34)</f>
        <v>8</v>
      </c>
      <c r="O35" s="94">
        <f>N$35/N$14</f>
        <v>2.6666666666666665</v>
      </c>
      <c r="P35" s="98"/>
      <c r="Q35" s="97">
        <f>SUM(Q27:Q34)</f>
        <v>8</v>
      </c>
      <c r="R35" s="94">
        <f>Q$35/Q$14</f>
        <v>2.6666666666666665</v>
      </c>
      <c r="S35" s="99"/>
      <c r="T35" s="97">
        <f>SUM(T27:T34)</f>
        <v>8</v>
      </c>
      <c r="U35" s="94">
        <f>T$35/T$14</f>
        <v>2.6666666666666665</v>
      </c>
      <c r="V35" s="99"/>
      <c r="W35" s="97">
        <f>SUM(W27:W34)</f>
        <v>8</v>
      </c>
      <c r="X35" s="94">
        <f>W$35/W$14</f>
        <v>2.6666666666666665</v>
      </c>
      <c r="Y35" s="99"/>
      <c r="Z35" s="97">
        <f>SUM(Z27:Z34)</f>
        <v>8</v>
      </c>
      <c r="AA35" s="94">
        <f>Z$35/Z$14</f>
        <v>2.6666666666666665</v>
      </c>
      <c r="AB35" s="99"/>
      <c r="AC35" s="97">
        <f>SUM(AC27:AC34)</f>
        <v>8</v>
      </c>
      <c r="AD35" s="94">
        <f>AC$35/AC$14</f>
        <v>2.6666666666666665</v>
      </c>
      <c r="AE35" s="99"/>
      <c r="AF35" s="97">
        <f>SUM(AF27:AF34)</f>
        <v>8</v>
      </c>
      <c r="AG35" s="94">
        <f>AF$35/AF$14</f>
        <v>2.6666666666666665</v>
      </c>
      <c r="AH35" s="99"/>
      <c r="AI35" s="97">
        <f>SUM(AI27:AI34)</f>
        <v>8</v>
      </c>
      <c r="AJ35" s="94">
        <f>AI$35/AI$14</f>
        <v>2.6666666666666665</v>
      </c>
      <c r="AK35" s="99"/>
      <c r="AL35" s="97">
        <f>SUM(AL27:AL34)</f>
        <v>8</v>
      </c>
      <c r="AM35" s="94">
        <f>AL$35/AL$14</f>
        <v>2.6666666666666665</v>
      </c>
      <c r="AN35" s="99"/>
      <c r="AO35" s="99"/>
      <c r="AP35" s="59">
        <f t="shared" si="12"/>
        <v>96</v>
      </c>
      <c r="AQ35" s="100">
        <f>AP$35/AP$14</f>
        <v>2.6666666666666665</v>
      </c>
      <c r="AR35" s="2"/>
      <c r="AS35" s="61" t="s">
        <v>1</v>
      </c>
      <c r="AT35" s="2"/>
      <c r="AU35" s="2"/>
      <c r="AV35" s="2"/>
      <c r="AW35" s="2"/>
      <c r="AX35" s="2"/>
      <c r="AY35" s="2"/>
      <c r="AZ35" s="2"/>
    </row>
    <row r="36" spans="3:52">
      <c r="C36" s="40"/>
      <c r="D36" s="2"/>
      <c r="E36" s="52"/>
      <c r="F36" s="36"/>
      <c r="H36" s="52"/>
      <c r="I36" s="36"/>
      <c r="K36" s="52"/>
      <c r="L36" s="36"/>
      <c r="N36" s="52"/>
      <c r="O36" s="36"/>
      <c r="P36" s="31"/>
      <c r="Q36" s="52"/>
      <c r="R36" s="36"/>
      <c r="S36" s="1"/>
      <c r="T36" s="52"/>
      <c r="U36" s="36"/>
      <c r="V36" s="1"/>
      <c r="W36" s="52"/>
      <c r="X36" s="36"/>
      <c r="Y36" s="1"/>
      <c r="Z36" s="52"/>
      <c r="AA36" s="36"/>
      <c r="AB36" s="1"/>
      <c r="AC36" s="52"/>
      <c r="AD36" s="36"/>
      <c r="AF36" s="52"/>
      <c r="AG36" s="36"/>
      <c r="AI36" s="52"/>
      <c r="AJ36" s="36"/>
      <c r="AL36" s="52"/>
      <c r="AM36" s="36"/>
      <c r="AP36" s="53"/>
      <c r="AQ36" s="39"/>
      <c r="AR36" s="2"/>
      <c r="AS36" s="2"/>
      <c r="AT36" s="2"/>
      <c r="AU36" s="2"/>
      <c r="AV36" s="2"/>
      <c r="AW36" s="2"/>
      <c r="AX36" s="2"/>
      <c r="AY36" s="2"/>
      <c r="AZ36" s="2"/>
    </row>
    <row r="37" spans="3:52">
      <c r="C37" s="80" t="s">
        <v>21</v>
      </c>
      <c r="D37" s="43"/>
      <c r="E37" s="81">
        <f>E25-E35</f>
        <v>-7.2</v>
      </c>
      <c r="F37" s="45">
        <f>E$37/E$14</f>
        <v>-2.4</v>
      </c>
      <c r="G37" s="48"/>
      <c r="H37" s="81">
        <f>H25-H35</f>
        <v>-7.2</v>
      </c>
      <c r="I37" s="45">
        <f>H$37/H$14</f>
        <v>-2.4</v>
      </c>
      <c r="J37" s="48"/>
      <c r="K37" s="81">
        <f>K25-K35</f>
        <v>-7.2</v>
      </c>
      <c r="L37" s="45">
        <f>K$37/K$14</f>
        <v>-2.4</v>
      </c>
      <c r="M37" s="48"/>
      <c r="N37" s="81">
        <f>N25-N35</f>
        <v>-7.2</v>
      </c>
      <c r="O37" s="45">
        <f>N$37/N$14</f>
        <v>-2.4</v>
      </c>
      <c r="P37" s="46"/>
      <c r="Q37" s="81">
        <f>Q25-Q35</f>
        <v>-7.2</v>
      </c>
      <c r="R37" s="45">
        <f>Q$37/Q$14</f>
        <v>-2.4</v>
      </c>
      <c r="S37" s="48"/>
      <c r="T37" s="81">
        <f>T25-T35</f>
        <v>-7.2</v>
      </c>
      <c r="U37" s="45">
        <f>T$37/T$14</f>
        <v>-2.4</v>
      </c>
      <c r="V37" s="49"/>
      <c r="W37" s="81">
        <f>W25-W35</f>
        <v>-7.2</v>
      </c>
      <c r="X37" s="45">
        <f>W$37/W$14</f>
        <v>-2.4</v>
      </c>
      <c r="Y37" s="49"/>
      <c r="Z37" s="81">
        <f>Z25-Z35</f>
        <v>-7.2</v>
      </c>
      <c r="AA37" s="45">
        <f>Z$37/Z$14</f>
        <v>-2.4</v>
      </c>
      <c r="AB37" s="49"/>
      <c r="AC37" s="81">
        <f>AC25-AC35</f>
        <v>-7.2</v>
      </c>
      <c r="AD37" s="45">
        <f>AC$37/AC$14</f>
        <v>-2.4</v>
      </c>
      <c r="AE37" s="49"/>
      <c r="AF37" s="81">
        <f>AF25-AF35</f>
        <v>-7.2</v>
      </c>
      <c r="AG37" s="45">
        <f>AF$37/AF$14</f>
        <v>-2.4</v>
      </c>
      <c r="AH37" s="49"/>
      <c r="AI37" s="81">
        <f>AI25-AI35</f>
        <v>-7.2</v>
      </c>
      <c r="AJ37" s="45">
        <f>AI$37/AI$14</f>
        <v>-2.4</v>
      </c>
      <c r="AK37" s="49"/>
      <c r="AL37" s="81">
        <f>AL25-AL35</f>
        <v>-7.2</v>
      </c>
      <c r="AM37" s="45">
        <f>AL$37/AL$14</f>
        <v>-2.4</v>
      </c>
      <c r="AN37" s="49"/>
      <c r="AO37" s="49"/>
      <c r="AP37" s="82">
        <f>+$AL37+$AI37+$AF37+$AC37+$Z37+$W37+$T37+$Q37+$N37+$K37+$H37+$E37</f>
        <v>-86.40000000000002</v>
      </c>
      <c r="AQ37" s="45">
        <f>AP$37/AP$14</f>
        <v>-2.4000000000000004</v>
      </c>
      <c r="AR37" s="83"/>
      <c r="AS37" s="43"/>
      <c r="AT37" s="43"/>
      <c r="AU37" s="43"/>
      <c r="AV37" s="43"/>
      <c r="AW37" s="43"/>
      <c r="AX37" s="43"/>
      <c r="AY37" s="43"/>
      <c r="AZ37" s="43"/>
    </row>
    <row r="38" spans="3:52">
      <c r="C38" s="40"/>
      <c r="D38" s="2"/>
      <c r="E38" s="52"/>
      <c r="F38" s="36"/>
      <c r="H38" s="52"/>
      <c r="I38" s="36"/>
      <c r="K38" s="52"/>
      <c r="L38" s="36"/>
      <c r="N38" s="52"/>
      <c r="O38" s="36"/>
      <c r="P38" s="31"/>
      <c r="Q38" s="52"/>
      <c r="R38" s="36"/>
      <c r="S38" s="1"/>
      <c r="T38" s="52"/>
      <c r="U38" s="36"/>
      <c r="V38" s="1"/>
      <c r="W38" s="52"/>
      <c r="X38" s="36"/>
      <c r="Y38" s="1"/>
      <c r="Z38" s="52"/>
      <c r="AA38" s="36"/>
      <c r="AB38" s="1"/>
      <c r="AC38" s="52"/>
      <c r="AD38" s="36"/>
      <c r="AF38" s="52"/>
      <c r="AG38" s="36"/>
      <c r="AI38" s="52"/>
      <c r="AJ38" s="36"/>
      <c r="AL38" s="52"/>
      <c r="AM38" s="36"/>
      <c r="AP38" s="53"/>
      <c r="AQ38" s="39"/>
      <c r="AR38" s="2"/>
      <c r="AS38" s="2"/>
      <c r="AT38" s="2"/>
      <c r="AU38" s="2"/>
      <c r="AV38" s="2"/>
      <c r="AW38" s="2"/>
      <c r="AX38" s="2"/>
      <c r="AY38" s="2"/>
      <c r="AZ38" s="2"/>
    </row>
    <row r="39" spans="3:52">
      <c r="C39" s="62" t="s">
        <v>22</v>
      </c>
      <c r="D39" s="2"/>
      <c r="E39" s="129">
        <v>1</v>
      </c>
      <c r="F39" s="36">
        <f>E$39/E$14</f>
        <v>0.33333333333333331</v>
      </c>
      <c r="H39" s="129">
        <v>1</v>
      </c>
      <c r="I39" s="36">
        <f>H$39/H$14</f>
        <v>0.33333333333333331</v>
      </c>
      <c r="K39" s="129">
        <v>1</v>
      </c>
      <c r="L39" s="36">
        <f>K$39/K$14</f>
        <v>0.33333333333333331</v>
      </c>
      <c r="N39" s="129">
        <v>1</v>
      </c>
      <c r="O39" s="36">
        <f>N$39/N$14</f>
        <v>0.33333333333333331</v>
      </c>
      <c r="P39" s="31"/>
      <c r="Q39" s="129">
        <v>1</v>
      </c>
      <c r="R39" s="36">
        <f>Q$39/Q$14</f>
        <v>0.33333333333333331</v>
      </c>
      <c r="S39" s="1"/>
      <c r="T39" s="129">
        <v>1</v>
      </c>
      <c r="U39" s="36">
        <f>T$39/T$14</f>
        <v>0.33333333333333331</v>
      </c>
      <c r="V39" s="1"/>
      <c r="W39" s="129">
        <v>1</v>
      </c>
      <c r="X39" s="36">
        <f>W$39/W$14</f>
        <v>0.33333333333333331</v>
      </c>
      <c r="Y39" s="1"/>
      <c r="Z39" s="129">
        <v>1</v>
      </c>
      <c r="AA39" s="36">
        <f>Z$39/Z$14</f>
        <v>0.33333333333333331</v>
      </c>
      <c r="AB39" s="1"/>
      <c r="AC39" s="129">
        <v>1</v>
      </c>
      <c r="AD39" s="36">
        <f>AC$39/AC$14</f>
        <v>0.33333333333333331</v>
      </c>
      <c r="AF39" s="129">
        <v>1</v>
      </c>
      <c r="AG39" s="36">
        <f>AF$39/AF$14</f>
        <v>0.33333333333333331</v>
      </c>
      <c r="AI39" s="129">
        <v>1</v>
      </c>
      <c r="AJ39" s="36">
        <f>AI$39/AI$14</f>
        <v>0.33333333333333331</v>
      </c>
      <c r="AL39" s="129">
        <v>1</v>
      </c>
      <c r="AM39" s="36">
        <f>AL$39/AL$14</f>
        <v>0.33333333333333331</v>
      </c>
      <c r="AP39" s="53">
        <f>+$AL39+$AI39+$AF39+$AC39+$Z39+$W39+$T39+$Q39+$N39+$K39+$H39+$E39</f>
        <v>12</v>
      </c>
      <c r="AQ39" s="39">
        <f>AP$39/AP$14</f>
        <v>0.33333333333333331</v>
      </c>
      <c r="AR39" s="2"/>
      <c r="AS39" s="61" t="s">
        <v>1</v>
      </c>
      <c r="AT39" s="2"/>
      <c r="AU39" s="2"/>
      <c r="AV39" s="2"/>
      <c r="AW39" s="2"/>
      <c r="AX39" s="2"/>
      <c r="AY39" s="2"/>
      <c r="AZ39" s="2"/>
    </row>
    <row r="40" spans="3:52">
      <c r="C40" s="62" t="s">
        <v>23</v>
      </c>
      <c r="D40" s="2"/>
      <c r="E40" s="129">
        <v>1</v>
      </c>
      <c r="F40" s="36">
        <f>E40/E$14</f>
        <v>0.33333333333333331</v>
      </c>
      <c r="H40" s="129">
        <v>1</v>
      </c>
      <c r="I40" s="36">
        <f>H40/H$14</f>
        <v>0.33333333333333331</v>
      </c>
      <c r="J40" s="84">
        <v>1</v>
      </c>
      <c r="K40" s="130">
        <v>1</v>
      </c>
      <c r="L40" s="36">
        <f>K40/K$14</f>
        <v>0.33333333333333331</v>
      </c>
      <c r="N40" s="129">
        <v>1</v>
      </c>
      <c r="O40" s="36">
        <f>N40/N$14</f>
        <v>0.33333333333333331</v>
      </c>
      <c r="P40" s="31"/>
      <c r="Q40" s="129">
        <v>1</v>
      </c>
      <c r="R40" s="36">
        <f>Q40/Q$14</f>
        <v>0.33333333333333331</v>
      </c>
      <c r="S40" s="1"/>
      <c r="T40" s="129">
        <v>1</v>
      </c>
      <c r="U40" s="36">
        <f>T40/T$14</f>
        <v>0.33333333333333331</v>
      </c>
      <c r="V40" s="1"/>
      <c r="W40" s="129">
        <v>1</v>
      </c>
      <c r="X40" s="36">
        <f>W40/W$14</f>
        <v>0.33333333333333331</v>
      </c>
      <c r="Y40" s="1"/>
      <c r="Z40" s="129">
        <v>1</v>
      </c>
      <c r="AA40" s="36">
        <f>Z40/Z$14</f>
        <v>0.33333333333333331</v>
      </c>
      <c r="AB40" s="1"/>
      <c r="AC40" s="129">
        <v>1</v>
      </c>
      <c r="AD40" s="36">
        <f>AC40/AC$14</f>
        <v>0.33333333333333331</v>
      </c>
      <c r="AF40" s="129">
        <v>1</v>
      </c>
      <c r="AG40" s="36">
        <f>AF40/AF$14</f>
        <v>0.33333333333333331</v>
      </c>
      <c r="AI40" s="129">
        <v>1</v>
      </c>
      <c r="AJ40" s="36">
        <f>AI40/AI$14</f>
        <v>0.33333333333333331</v>
      </c>
      <c r="AL40" s="129">
        <v>1</v>
      </c>
      <c r="AM40" s="36">
        <f>AL40/AL$14</f>
        <v>0.33333333333333331</v>
      </c>
      <c r="AP40" s="53">
        <f t="shared" ref="AP40" si="14">+$AL40+$AI40+$AF40+$AC40+$Z40+$W40+$T40+$Q40+$N40+$K40+$H40+$E40</f>
        <v>12</v>
      </c>
      <c r="AQ40" s="101">
        <f>AP40/AP$14</f>
        <v>0.33333333333333331</v>
      </c>
      <c r="AR40" s="2"/>
      <c r="AS40" s="61"/>
      <c r="AT40" s="2"/>
      <c r="AU40" s="2"/>
      <c r="AV40" s="2"/>
      <c r="AW40" s="2"/>
      <c r="AX40" s="2"/>
      <c r="AY40" s="2"/>
      <c r="AZ40" s="2"/>
    </row>
    <row r="41" spans="3:52">
      <c r="C41" s="40"/>
      <c r="D41" s="2"/>
      <c r="E41" s="52"/>
      <c r="F41" s="36"/>
      <c r="H41" s="52"/>
      <c r="I41" s="36"/>
      <c r="K41" s="52"/>
      <c r="L41" s="36"/>
      <c r="N41" s="52"/>
      <c r="O41" s="36"/>
      <c r="P41" s="31"/>
      <c r="Q41" s="52"/>
      <c r="R41" s="36"/>
      <c r="S41" s="1"/>
      <c r="T41" s="52"/>
      <c r="U41" s="36"/>
      <c r="V41" s="1"/>
      <c r="W41" s="52"/>
      <c r="X41" s="36"/>
      <c r="Y41" s="1"/>
      <c r="Z41" s="52"/>
      <c r="AA41" s="36"/>
      <c r="AB41" s="1"/>
      <c r="AC41" s="52"/>
      <c r="AD41" s="36"/>
      <c r="AF41" s="52"/>
      <c r="AG41" s="36"/>
      <c r="AI41" s="52"/>
      <c r="AJ41" s="36"/>
      <c r="AL41" s="52"/>
      <c r="AM41" s="36"/>
      <c r="AP41" s="53"/>
      <c r="AQ41" s="39"/>
      <c r="AR41" s="2"/>
      <c r="AS41" s="2"/>
      <c r="AT41" s="2"/>
      <c r="AU41" s="2"/>
      <c r="AV41" s="2"/>
      <c r="AW41" s="2"/>
      <c r="AX41" s="2"/>
      <c r="AY41" s="2"/>
      <c r="AZ41" s="2"/>
    </row>
    <row r="42" spans="3:52">
      <c r="C42" s="80" t="s">
        <v>24</v>
      </c>
      <c r="D42" s="102"/>
      <c r="E42" s="81">
        <f>E37-(E39+E40)</f>
        <v>-9.1999999999999993</v>
      </c>
      <c r="F42" s="45">
        <f>E$42/E$14</f>
        <v>-3.0666666666666664</v>
      </c>
      <c r="G42" s="46"/>
      <c r="H42" s="81">
        <f>H37-(H39+H40)</f>
        <v>-9.1999999999999993</v>
      </c>
      <c r="I42" s="45">
        <f>H$42/H$14</f>
        <v>-3.0666666666666664</v>
      </c>
      <c r="J42" s="48"/>
      <c r="K42" s="81">
        <f>K37-(K39+K40)</f>
        <v>-9.1999999999999993</v>
      </c>
      <c r="L42" s="45">
        <f>K$42/K$14</f>
        <v>-3.0666666666666664</v>
      </c>
      <c r="M42" s="48"/>
      <c r="N42" s="81">
        <f>N37-(N39+N40)</f>
        <v>-9.1999999999999993</v>
      </c>
      <c r="O42" s="45">
        <f>N$42/N$14</f>
        <v>-3.0666666666666664</v>
      </c>
      <c r="P42" s="103"/>
      <c r="Q42" s="81">
        <f>Q37-(Q39+Q40)</f>
        <v>-9.1999999999999993</v>
      </c>
      <c r="R42" s="45">
        <f>Q$42/Q$14</f>
        <v>-3.0666666666666664</v>
      </c>
      <c r="S42" s="49"/>
      <c r="T42" s="81">
        <f>T37-(T39+T40)</f>
        <v>-9.1999999999999993</v>
      </c>
      <c r="U42" s="45">
        <f>T$42/T$14</f>
        <v>-3.0666666666666664</v>
      </c>
      <c r="V42" s="49"/>
      <c r="W42" s="81">
        <f>W37-(W39+W40)</f>
        <v>-9.1999999999999993</v>
      </c>
      <c r="X42" s="45">
        <f>W$42/W$14</f>
        <v>-3.0666666666666664</v>
      </c>
      <c r="Y42" s="49"/>
      <c r="Z42" s="81">
        <f>Z37-(Z39+Z40)</f>
        <v>-9.1999999999999993</v>
      </c>
      <c r="AA42" s="45">
        <f>Z$42/Z$14</f>
        <v>-3.0666666666666664</v>
      </c>
      <c r="AB42" s="49"/>
      <c r="AC42" s="81">
        <f>AC37-(AC39+AC40)</f>
        <v>-9.1999999999999993</v>
      </c>
      <c r="AD42" s="45">
        <f>AC$42/AC$14</f>
        <v>-3.0666666666666664</v>
      </c>
      <c r="AE42" s="49"/>
      <c r="AF42" s="81">
        <f>AF37-(AF39+AF40)</f>
        <v>-9.1999999999999993</v>
      </c>
      <c r="AG42" s="45">
        <f>AF$42/AF$14</f>
        <v>-3.0666666666666664</v>
      </c>
      <c r="AH42" s="49"/>
      <c r="AI42" s="81">
        <f>AI37-(AI39+AI40)</f>
        <v>-9.1999999999999993</v>
      </c>
      <c r="AJ42" s="45">
        <f>AI$42/AI$14</f>
        <v>-3.0666666666666664</v>
      </c>
      <c r="AK42" s="49"/>
      <c r="AL42" s="81">
        <f>AL37-(AL39+AL40)</f>
        <v>-9.1999999999999993</v>
      </c>
      <c r="AM42" s="45">
        <f>AL$42/AL$14</f>
        <v>-3.0666666666666664</v>
      </c>
      <c r="AN42" s="49"/>
      <c r="AO42" s="49"/>
      <c r="AP42" s="50">
        <f>+$AL42+$AI42+$AF42+$AC42+$Z42+$W42+$T42+$Q42+$N42+$K42+$H42+$E42</f>
        <v>-110.40000000000002</v>
      </c>
      <c r="AQ42" s="45">
        <f>AP$42/AP$14</f>
        <v>-3.0666666666666673</v>
      </c>
      <c r="AR42" s="83"/>
      <c r="AS42" s="43"/>
      <c r="AT42" s="43"/>
      <c r="AU42" s="43"/>
      <c r="AV42" s="43"/>
      <c r="AW42" s="43"/>
      <c r="AX42" s="43"/>
      <c r="AY42" s="43"/>
      <c r="AZ42" s="43"/>
    </row>
    <row r="43" spans="3:52">
      <c r="C43" s="40"/>
      <c r="E43" s="52"/>
      <c r="F43" s="36"/>
      <c r="H43" s="52"/>
      <c r="I43" s="36"/>
      <c r="K43" s="52"/>
      <c r="L43" s="36"/>
      <c r="N43" s="52"/>
      <c r="O43" s="36"/>
      <c r="P43" s="31"/>
      <c r="Q43" s="52"/>
      <c r="R43" s="36"/>
      <c r="S43" s="1"/>
      <c r="T43" s="52"/>
      <c r="U43" s="36"/>
      <c r="V43" s="1"/>
      <c r="W43" s="52"/>
      <c r="X43" s="36"/>
      <c r="Y43" s="1"/>
      <c r="Z43" s="52"/>
      <c r="AA43" s="36"/>
      <c r="AB43" s="1"/>
      <c r="AC43" s="52"/>
      <c r="AD43" s="36"/>
      <c r="AF43" s="52"/>
      <c r="AG43" s="36"/>
      <c r="AI43" s="52"/>
      <c r="AJ43" s="36"/>
      <c r="AL43" s="52"/>
      <c r="AM43" s="36"/>
      <c r="AP43" s="53"/>
      <c r="AQ43" s="39"/>
      <c r="AR43" s="2"/>
      <c r="AS43" s="2"/>
      <c r="AT43" s="2"/>
      <c r="AU43" s="2"/>
      <c r="AV43" s="2"/>
      <c r="AW43" s="2"/>
      <c r="AX43" s="2"/>
      <c r="AY43" s="2"/>
      <c r="AZ43" s="2"/>
    </row>
    <row r="44" spans="3:52">
      <c r="C44" s="40" t="s">
        <v>25</v>
      </c>
      <c r="E44" s="52">
        <f>+$F$48*E42</f>
        <v>-1.8399999999999999</v>
      </c>
      <c r="F44" s="36">
        <f>E$44/E$14</f>
        <v>-0.61333333333333329</v>
      </c>
      <c r="H44" s="52">
        <f>+$F$48*H42</f>
        <v>-1.8399999999999999</v>
      </c>
      <c r="I44" s="36">
        <f>H$44/H$14</f>
        <v>-0.61333333333333329</v>
      </c>
      <c r="K44" s="52">
        <f>+$F$48*K42</f>
        <v>-1.8399999999999999</v>
      </c>
      <c r="L44" s="36">
        <f>K$44/K$14</f>
        <v>-0.61333333333333329</v>
      </c>
      <c r="N44" s="52">
        <f>+$F$48*N42</f>
        <v>-1.8399999999999999</v>
      </c>
      <c r="O44" s="36">
        <f>N$44/N$14</f>
        <v>-0.61333333333333329</v>
      </c>
      <c r="P44" s="31"/>
      <c r="Q44" s="52">
        <f>+$F$48*Q42</f>
        <v>-1.8399999999999999</v>
      </c>
      <c r="R44" s="36">
        <f>Q$44/Q$14</f>
        <v>-0.61333333333333329</v>
      </c>
      <c r="S44" s="1"/>
      <c r="T44" s="52">
        <f>+$F$48*T42</f>
        <v>-1.8399999999999999</v>
      </c>
      <c r="U44" s="36">
        <f>T$44/T$14</f>
        <v>-0.61333333333333329</v>
      </c>
      <c r="V44" s="1"/>
      <c r="W44" s="52">
        <f>+$F$48*W42</f>
        <v>-1.8399999999999999</v>
      </c>
      <c r="X44" s="36">
        <f>W$44/W$14</f>
        <v>-0.61333333333333329</v>
      </c>
      <c r="Y44" s="1"/>
      <c r="Z44" s="52">
        <f>+$F$48*Z42</f>
        <v>-1.8399999999999999</v>
      </c>
      <c r="AA44" s="36">
        <f>Z$44/Z$14</f>
        <v>-0.61333333333333329</v>
      </c>
      <c r="AB44" s="1"/>
      <c r="AC44" s="52">
        <f>+$F$48*AC42</f>
        <v>-1.8399999999999999</v>
      </c>
      <c r="AD44" s="36">
        <f>AC$44/AC$14</f>
        <v>-0.61333333333333329</v>
      </c>
      <c r="AF44" s="52">
        <f>+$F$48*AF42</f>
        <v>-1.8399999999999999</v>
      </c>
      <c r="AG44" s="36">
        <f>AF$44/AF$14</f>
        <v>-0.61333333333333329</v>
      </c>
      <c r="AI44" s="52">
        <f>+$F$48*AI42</f>
        <v>-1.8399999999999999</v>
      </c>
      <c r="AJ44" s="36">
        <f>AI$44/AI$14</f>
        <v>-0.61333333333333329</v>
      </c>
      <c r="AL44" s="52">
        <f>+$F$48*AL42</f>
        <v>-1.8399999999999999</v>
      </c>
      <c r="AM44" s="36">
        <f>AL$44/AL$14</f>
        <v>-0.61333333333333329</v>
      </c>
      <c r="AP44" s="53">
        <f>+$AL44+$AI44+$AF44+$AC44+$Z44+$W44+$T44+$Q44+$N44+$K44+$H44+$E44</f>
        <v>-22.08</v>
      </c>
      <c r="AQ44" s="39">
        <f>AP$44/AP$14</f>
        <v>-0.61333333333333329</v>
      </c>
      <c r="AR44" s="2"/>
      <c r="AS44" s="61" t="s">
        <v>1</v>
      </c>
      <c r="AT44" s="2"/>
      <c r="AU44" s="2"/>
      <c r="AV44" s="2"/>
      <c r="AW44" s="2"/>
      <c r="AX44" s="2"/>
      <c r="AY44" s="2"/>
      <c r="AZ44" s="2"/>
    </row>
    <row r="45" spans="3:52" ht="13" thickBot="1">
      <c r="C45" s="40"/>
      <c r="E45" s="52"/>
      <c r="F45" s="36"/>
      <c r="H45" s="52"/>
      <c r="I45" s="36"/>
      <c r="K45" s="52"/>
      <c r="L45" s="36"/>
      <c r="N45" s="52"/>
      <c r="O45" s="36"/>
      <c r="P45" s="31"/>
      <c r="Q45" s="52"/>
      <c r="R45" s="36"/>
      <c r="S45" s="1"/>
      <c r="T45" s="52"/>
      <c r="U45" s="36"/>
      <c r="V45" s="1"/>
      <c r="W45" s="52"/>
      <c r="X45" s="36"/>
      <c r="Y45" s="1"/>
      <c r="Z45" s="52"/>
      <c r="AA45" s="36"/>
      <c r="AB45" s="1"/>
      <c r="AC45" s="52"/>
      <c r="AD45" s="36"/>
      <c r="AF45" s="52"/>
      <c r="AG45" s="36"/>
      <c r="AI45" s="52"/>
      <c r="AJ45" s="36"/>
      <c r="AL45" s="52"/>
      <c r="AM45" s="36"/>
      <c r="AP45" s="104"/>
      <c r="AQ45" s="68"/>
      <c r="AR45" s="2"/>
      <c r="AS45" s="2"/>
      <c r="AT45" s="2"/>
      <c r="AU45" s="2"/>
      <c r="AV45" s="2"/>
      <c r="AW45" s="2"/>
      <c r="AX45" s="2"/>
      <c r="AY45" s="2"/>
      <c r="AZ45" s="2"/>
    </row>
    <row r="46" spans="3:52" ht="13" thickBot="1">
      <c r="C46" s="105" t="s">
        <v>26</v>
      </c>
      <c r="D46" s="48"/>
      <c r="E46" s="106">
        <f>E42-E44</f>
        <v>-7.3599999999999994</v>
      </c>
      <c r="F46" s="107">
        <f>E$46/E$14</f>
        <v>-2.4533333333333331</v>
      </c>
      <c r="G46" s="46"/>
      <c r="H46" s="106">
        <f>H42-H44</f>
        <v>-7.3599999999999994</v>
      </c>
      <c r="I46" s="107">
        <f>H$46/H$14</f>
        <v>-2.4533333333333331</v>
      </c>
      <c r="J46" s="48"/>
      <c r="K46" s="106">
        <f>K42-K44</f>
        <v>-7.3599999999999994</v>
      </c>
      <c r="L46" s="107">
        <f>K$46/K$14</f>
        <v>-2.4533333333333331</v>
      </c>
      <c r="M46" s="48"/>
      <c r="N46" s="106">
        <f>N42-N44</f>
        <v>-7.3599999999999994</v>
      </c>
      <c r="O46" s="107">
        <f>N$46/N$14</f>
        <v>-2.4533333333333331</v>
      </c>
      <c r="P46" s="103"/>
      <c r="Q46" s="106">
        <f>Q42-Q44</f>
        <v>-7.3599999999999994</v>
      </c>
      <c r="R46" s="107">
        <f>Q$46/Q$14</f>
        <v>-2.4533333333333331</v>
      </c>
      <c r="S46" s="49"/>
      <c r="T46" s="106">
        <f>T42-T44</f>
        <v>-7.3599999999999994</v>
      </c>
      <c r="U46" s="107">
        <f>T$46/T$14</f>
        <v>-2.4533333333333331</v>
      </c>
      <c r="V46" s="49"/>
      <c r="W46" s="106">
        <f>W42-W44</f>
        <v>-7.3599999999999994</v>
      </c>
      <c r="X46" s="107">
        <f>W$46/W$14</f>
        <v>-2.4533333333333331</v>
      </c>
      <c r="Y46" s="49"/>
      <c r="Z46" s="106">
        <f>Z42-Z44</f>
        <v>-7.3599999999999994</v>
      </c>
      <c r="AA46" s="107">
        <f>Z$46/Z$14</f>
        <v>-2.4533333333333331</v>
      </c>
      <c r="AB46" s="49"/>
      <c r="AC46" s="106">
        <f>AC42-AC44</f>
        <v>-7.3599999999999994</v>
      </c>
      <c r="AD46" s="107">
        <f>AC$46/AC$14</f>
        <v>-2.4533333333333331</v>
      </c>
      <c r="AE46" s="49"/>
      <c r="AF46" s="106">
        <f>AF42-AF44</f>
        <v>-7.3599999999999994</v>
      </c>
      <c r="AG46" s="107">
        <f>AF$46/AF$14</f>
        <v>-2.4533333333333331</v>
      </c>
      <c r="AH46" s="49"/>
      <c r="AI46" s="106">
        <f>AI42-AI44</f>
        <v>-7.3599999999999994</v>
      </c>
      <c r="AJ46" s="107">
        <f>AI$46/AI$14</f>
        <v>-2.4533333333333331</v>
      </c>
      <c r="AK46" s="49"/>
      <c r="AL46" s="106">
        <f>AL42-AL44</f>
        <v>-7.3599999999999994</v>
      </c>
      <c r="AM46" s="107">
        <f>AL$46/AL$14</f>
        <v>-2.4533333333333331</v>
      </c>
      <c r="AN46" s="49"/>
      <c r="AO46" s="49"/>
      <c r="AP46" s="108">
        <f>+$AL46+$AI46+$AF46+$AC46+$Z46+$W46+$T46+$Q46+$N46+$K46+$H46+$E46</f>
        <v>-88.32</v>
      </c>
      <c r="AQ46" s="107">
        <f>AP$46/AP$14</f>
        <v>-2.4533333333333331</v>
      </c>
      <c r="AR46" s="83"/>
      <c r="AS46" s="109" t="s">
        <v>1</v>
      </c>
      <c r="AT46" s="109" t="s">
        <v>1</v>
      </c>
      <c r="AU46" s="43"/>
      <c r="AV46" s="43"/>
      <c r="AW46" s="43"/>
      <c r="AX46" s="43"/>
      <c r="AY46" s="43"/>
      <c r="AZ46" s="43"/>
    </row>
    <row r="47" spans="3:52" ht="14" thickTop="1" thickBot="1">
      <c r="C47" s="90"/>
      <c r="P47" s="31"/>
      <c r="S47" s="1"/>
      <c r="V47" s="1"/>
      <c r="Y47" s="1"/>
      <c r="AB47" s="1"/>
    </row>
    <row r="48" spans="3:52" ht="14" thickTop="1" thickBot="1">
      <c r="D48"/>
      <c r="E48" s="110" t="s">
        <v>27</v>
      </c>
      <c r="F48" s="111">
        <v>0.2</v>
      </c>
      <c r="J48"/>
      <c r="M48"/>
      <c r="Y48" s="1"/>
      <c r="AB48" s="1"/>
      <c r="AP48" s="112" t="s">
        <v>1</v>
      </c>
    </row>
    <row r="49" spans="4:28" ht="13" thickTop="1">
      <c r="D49"/>
      <c r="J49"/>
      <c r="M49"/>
      <c r="Y49" s="1"/>
      <c r="AB49" s="1"/>
    </row>
    <row r="50" spans="4:28">
      <c r="D50"/>
      <c r="J50"/>
      <c r="M50"/>
      <c r="Y50" s="1"/>
      <c r="AB50" s="1"/>
    </row>
    <row r="51" spans="4:28">
      <c r="D51"/>
      <c r="J51"/>
      <c r="M51"/>
      <c r="Y51" s="1"/>
      <c r="AB51" s="1"/>
    </row>
    <row r="52" spans="4:28">
      <c r="D52"/>
      <c r="J52"/>
      <c r="M52"/>
      <c r="Y52" s="1"/>
      <c r="AB52" s="1"/>
    </row>
    <row r="53" spans="4:28">
      <c r="D53"/>
      <c r="J53"/>
      <c r="M53"/>
      <c r="Y53" s="1"/>
      <c r="AB53" s="1"/>
    </row>
    <row r="54" spans="4:28">
      <c r="D54"/>
      <c r="J54"/>
      <c r="M54"/>
      <c r="Y54" s="1"/>
      <c r="AB54" s="1"/>
    </row>
    <row r="55" spans="4:28">
      <c r="D55"/>
      <c r="J55"/>
      <c r="M55"/>
      <c r="Y55" s="1"/>
      <c r="AB55" s="1"/>
    </row>
    <row r="56" spans="4:28">
      <c r="D56"/>
      <c r="J56"/>
      <c r="M56"/>
      <c r="Y56" s="1"/>
      <c r="AB56" s="1"/>
    </row>
    <row r="57" spans="4:28">
      <c r="D57"/>
      <c r="J57"/>
      <c r="M57"/>
      <c r="Y57" s="1"/>
      <c r="AB57" s="1"/>
    </row>
    <row r="58" spans="4:28">
      <c r="D58"/>
      <c r="J58"/>
      <c r="M58"/>
      <c r="Y58" s="1"/>
      <c r="AB58" s="1"/>
    </row>
    <row r="59" spans="4:28">
      <c r="D59"/>
      <c r="J59"/>
      <c r="M59"/>
      <c r="Y59" s="1"/>
      <c r="AB59" s="1"/>
    </row>
    <row r="60" spans="4:28">
      <c r="D60"/>
      <c r="J60"/>
      <c r="M60"/>
      <c r="Y60" s="1"/>
      <c r="AB60" s="1"/>
    </row>
    <row r="61" spans="4:28">
      <c r="D61"/>
      <c r="J61"/>
      <c r="M61"/>
      <c r="Y61" s="1"/>
      <c r="AB61" s="1"/>
    </row>
    <row r="62" spans="4:28">
      <c r="D62"/>
      <c r="J62"/>
      <c r="M62"/>
      <c r="Y62" s="1"/>
      <c r="AB62" s="1"/>
    </row>
    <row r="63" spans="4:28">
      <c r="D63"/>
      <c r="J63"/>
      <c r="M63"/>
      <c r="Y63" s="1"/>
      <c r="AB63" s="1"/>
    </row>
    <row r="64" spans="4:28">
      <c r="D64"/>
      <c r="J64"/>
      <c r="M64"/>
      <c r="Y64" s="1"/>
      <c r="AB64" s="1"/>
    </row>
    <row r="65" spans="4:28">
      <c r="D65"/>
      <c r="J65"/>
      <c r="M65"/>
      <c r="Y65" s="1"/>
      <c r="AB65" s="1"/>
    </row>
    <row r="66" spans="4:28">
      <c r="D66"/>
      <c r="J66"/>
      <c r="M66"/>
      <c r="Y66" s="1"/>
      <c r="AB66" s="1"/>
    </row>
    <row r="67" spans="4:28">
      <c r="D67"/>
      <c r="J67"/>
      <c r="M67"/>
      <c r="Y67" s="1"/>
      <c r="AB67" s="1"/>
    </row>
    <row r="68" spans="4:28">
      <c r="D68"/>
      <c r="J68"/>
      <c r="M68"/>
      <c r="Y68" s="1"/>
      <c r="AB68" s="1"/>
    </row>
    <row r="69" spans="4:28">
      <c r="D69"/>
      <c r="J69"/>
      <c r="M69"/>
      <c r="Y69" s="1"/>
      <c r="AB69" s="1"/>
    </row>
    <row r="70" spans="4:28">
      <c r="D70"/>
      <c r="J70"/>
      <c r="M70"/>
      <c r="Y70" s="1"/>
      <c r="AB70" s="1"/>
    </row>
    <row r="71" spans="4:28">
      <c r="D71"/>
      <c r="J71"/>
      <c r="M71"/>
      <c r="Y71" s="1"/>
      <c r="AB71" s="1"/>
    </row>
    <row r="72" spans="4:28">
      <c r="D72"/>
      <c r="J72"/>
      <c r="M72"/>
      <c r="Y72" s="1"/>
      <c r="AB72" s="1"/>
    </row>
    <row r="73" spans="4:28">
      <c r="Y73" s="1"/>
      <c r="AB73" s="1"/>
    </row>
    <row r="74" spans="4:28">
      <c r="Y74" s="1"/>
      <c r="AB74" s="1"/>
    </row>
    <row r="75" spans="4:28">
      <c r="Y75" s="1"/>
      <c r="AB75" s="1"/>
    </row>
    <row r="76" spans="4:28">
      <c r="Y76" s="1"/>
      <c r="AB76" s="1"/>
    </row>
    <row r="77" spans="4:28">
      <c r="Y77" s="1"/>
      <c r="AB77" s="1"/>
    </row>
    <row r="78" spans="4:28">
      <c r="Y78" s="1"/>
      <c r="AB78" s="1"/>
    </row>
    <row r="79" spans="4:28">
      <c r="Y79" s="1"/>
      <c r="AB79" s="1"/>
    </row>
    <row r="80" spans="4:28">
      <c r="Y80" s="1"/>
      <c r="AB80" s="1"/>
    </row>
    <row r="81" spans="25:28">
      <c r="Y81" s="1"/>
      <c r="AB81" s="1"/>
    </row>
    <row r="82" spans="25:28">
      <c r="Y82" s="1"/>
      <c r="AB82" s="1"/>
    </row>
    <row r="83" spans="25:28">
      <c r="Y83" s="1"/>
      <c r="AB83" s="1"/>
    </row>
    <row r="84" spans="25:28">
      <c r="Y84" s="1"/>
      <c r="AB84" s="1"/>
    </row>
    <row r="85" spans="25:28">
      <c r="Y85" s="1"/>
      <c r="AB85" s="1"/>
    </row>
    <row r="86" spans="25:28">
      <c r="Y86" s="1"/>
      <c r="AB86" s="1"/>
    </row>
    <row r="87" spans="25:28">
      <c r="Y87" s="1"/>
      <c r="AB87" s="1"/>
    </row>
    <row r="88" spans="25:28">
      <c r="Y88" s="1"/>
      <c r="AB88" s="1"/>
    </row>
    <row r="89" spans="25:28">
      <c r="Y89" s="1"/>
      <c r="AB89" s="1"/>
    </row>
    <row r="90" spans="25:28">
      <c r="Y90" s="1"/>
      <c r="AB90" s="1"/>
    </row>
    <row r="91" spans="25:28">
      <c r="Y91" s="1"/>
      <c r="AB91" s="1"/>
    </row>
    <row r="92" spans="25:28">
      <c r="Y92" s="1"/>
      <c r="AB92" s="1"/>
    </row>
    <row r="93" spans="25:28">
      <c r="Y93" s="1"/>
      <c r="AB93" s="1"/>
    </row>
    <row r="94" spans="25:28">
      <c r="Y94" s="1"/>
      <c r="AB94" s="1"/>
    </row>
    <row r="95" spans="25:28">
      <c r="Y95" s="1"/>
      <c r="AB95" s="1"/>
    </row>
    <row r="96" spans="25:28">
      <c r="Y96" s="1"/>
      <c r="AB96" s="1"/>
    </row>
    <row r="97" spans="25:28">
      <c r="Y97" s="1"/>
      <c r="AB97" s="1"/>
    </row>
    <row r="98" spans="25:28">
      <c r="Y98" s="1"/>
      <c r="AB98" s="1"/>
    </row>
    <row r="99" spans="25:28">
      <c r="Y99" s="1"/>
      <c r="AB99" s="1"/>
    </row>
    <row r="100" spans="25:28">
      <c r="Y100" s="1"/>
      <c r="AB100" s="1"/>
    </row>
    <row r="101" spans="25:28">
      <c r="Y101" s="1"/>
      <c r="AB101" s="1"/>
    </row>
    <row r="102" spans="25:28">
      <c r="Y102" s="1"/>
      <c r="AB102" s="1"/>
    </row>
    <row r="103" spans="25:28">
      <c r="Y103" s="1"/>
      <c r="AB103" s="1"/>
    </row>
    <row r="104" spans="25:28">
      <c r="Y104" s="1"/>
      <c r="AB104" s="1"/>
    </row>
    <row r="105" spans="25:28">
      <c r="Y105" s="1"/>
      <c r="AB105" s="1"/>
    </row>
    <row r="106" spans="25:28">
      <c r="Y106" s="1"/>
      <c r="AB106" s="1"/>
    </row>
    <row r="107" spans="25:28">
      <c r="Y107" s="1"/>
      <c r="AB107" s="1"/>
    </row>
    <row r="108" spans="25:28">
      <c r="Y108" s="1"/>
      <c r="AB108" s="1"/>
    </row>
    <row r="109" spans="25:28">
      <c r="Y109" s="1"/>
      <c r="AB109" s="1"/>
    </row>
    <row r="110" spans="25:28">
      <c r="Y110" s="1"/>
      <c r="AB110" s="1"/>
    </row>
    <row r="111" spans="25:28">
      <c r="Y111" s="1"/>
      <c r="AB111" s="1"/>
    </row>
    <row r="112" spans="25:28">
      <c r="Y112" s="1"/>
      <c r="AB112" s="1"/>
    </row>
    <row r="113" spans="25:28">
      <c r="Y113" s="1"/>
      <c r="AB113" s="1"/>
    </row>
    <row r="114" spans="25:28">
      <c r="Y114" s="1"/>
      <c r="AB114" s="1"/>
    </row>
    <row r="115" spans="25:28">
      <c r="Y115" s="1"/>
      <c r="AB115" s="1"/>
    </row>
    <row r="116" spans="25:28">
      <c r="Y116" s="1"/>
      <c r="AB116" s="1"/>
    </row>
    <row r="117" spans="25:28">
      <c r="Y117" s="1"/>
      <c r="AB117" s="1"/>
    </row>
    <row r="118" spans="25:28">
      <c r="Y118" s="1"/>
      <c r="AB118" s="1"/>
    </row>
    <row r="119" spans="25:28">
      <c r="Y119" s="1"/>
      <c r="AB119" s="1"/>
    </row>
    <row r="120" spans="25:28">
      <c r="Y120" s="1"/>
      <c r="AB120" s="1"/>
    </row>
    <row r="121" spans="25:28">
      <c r="Y121" s="1"/>
      <c r="AB121" s="1"/>
    </row>
    <row r="122" spans="25:28">
      <c r="Y122" s="1"/>
      <c r="AB122" s="1"/>
    </row>
    <row r="123" spans="25:28">
      <c r="Y123" s="1"/>
      <c r="AB123" s="1"/>
    </row>
    <row r="124" spans="25:28">
      <c r="Y124" s="1"/>
      <c r="AB124" s="1"/>
    </row>
    <row r="125" spans="25:28">
      <c r="Y125" s="1"/>
      <c r="AB125" s="1"/>
    </row>
    <row r="126" spans="25:28">
      <c r="Y126" s="1"/>
      <c r="AB126" s="1"/>
    </row>
    <row r="127" spans="25:28">
      <c r="Y127" s="1"/>
      <c r="AB127" s="1"/>
    </row>
    <row r="128" spans="25:28">
      <c r="Y128" s="1"/>
      <c r="AB128" s="1"/>
    </row>
    <row r="129" spans="25:28">
      <c r="Y129" s="1"/>
      <c r="AB129" s="1"/>
    </row>
    <row r="130" spans="25:28">
      <c r="Y130" s="1"/>
      <c r="AB130" s="1"/>
    </row>
    <row r="131" spans="25:28">
      <c r="Y131" s="1"/>
      <c r="AB131" s="1"/>
    </row>
    <row r="132" spans="25:28">
      <c r="Y132" s="1"/>
      <c r="AB132" s="1"/>
    </row>
    <row r="133" spans="25:28">
      <c r="Y133" s="1"/>
      <c r="AB133" s="1"/>
    </row>
    <row r="134" spans="25:28">
      <c r="Y134" s="1"/>
      <c r="AB134" s="1"/>
    </row>
    <row r="135" spans="25:28">
      <c r="Y135" s="1"/>
      <c r="AB135" s="1"/>
    </row>
    <row r="136" spans="25:28">
      <c r="Y136" s="1"/>
      <c r="AB136" s="1"/>
    </row>
    <row r="137" spans="25:28">
      <c r="Y137" s="1"/>
      <c r="AB137" s="1"/>
    </row>
    <row r="138" spans="25:28">
      <c r="Y138" s="1"/>
      <c r="AB138" s="1"/>
    </row>
    <row r="139" spans="25:28">
      <c r="Y139" s="1"/>
      <c r="AB139" s="1"/>
    </row>
    <row r="140" spans="25:28">
      <c r="Y140" s="1"/>
      <c r="AB140" s="1"/>
    </row>
    <row r="141" spans="25:28">
      <c r="Y141" s="1"/>
      <c r="AB141" s="1"/>
    </row>
    <row r="142" spans="25:28">
      <c r="Y142" s="1"/>
      <c r="AB142" s="1"/>
    </row>
    <row r="143" spans="25:28">
      <c r="Y143" s="1"/>
      <c r="AB143" s="1"/>
    </row>
    <row r="144" spans="25:28">
      <c r="Y144" s="1"/>
      <c r="AB144" s="1"/>
    </row>
    <row r="145" spans="25:28">
      <c r="Y145" s="1"/>
      <c r="AB145" s="1"/>
    </row>
    <row r="146" spans="25:28">
      <c r="Y146" s="1"/>
      <c r="AB146" s="1"/>
    </row>
    <row r="147" spans="25:28">
      <c r="Y147" s="1"/>
      <c r="AB147" s="1"/>
    </row>
    <row r="148" spans="25:28">
      <c r="Y148" s="1"/>
      <c r="AB148" s="1"/>
    </row>
    <row r="149" spans="25:28">
      <c r="Y149" s="1"/>
      <c r="AB149" s="1"/>
    </row>
    <row r="150" spans="25:28">
      <c r="Y150" s="1"/>
      <c r="AB150" s="1"/>
    </row>
    <row r="151" spans="25:28">
      <c r="Y151" s="1"/>
      <c r="AB151" s="1"/>
    </row>
    <row r="152" spans="25:28">
      <c r="Y152" s="1"/>
      <c r="AB152" s="1"/>
    </row>
    <row r="153" spans="25:28">
      <c r="Y153" s="1"/>
      <c r="AB153" s="1"/>
    </row>
    <row r="154" spans="25:28">
      <c r="Y154" s="1"/>
      <c r="AB154" s="1"/>
    </row>
    <row r="155" spans="25:28">
      <c r="Y155" s="1"/>
      <c r="AB155" s="1"/>
    </row>
    <row r="156" spans="25:28">
      <c r="Y156" s="1"/>
      <c r="AB156" s="1"/>
    </row>
    <row r="157" spans="25:28">
      <c r="Y157" s="1"/>
      <c r="AB157" s="1"/>
    </row>
    <row r="158" spans="25:28">
      <c r="Y158" s="1"/>
      <c r="AB158" s="1"/>
    </row>
    <row r="159" spans="25:28">
      <c r="Y159" s="1"/>
      <c r="AB159" s="1"/>
    </row>
    <row r="160" spans="25:28">
      <c r="Y160" s="1"/>
      <c r="AB160" s="1"/>
    </row>
    <row r="161" spans="25:28">
      <c r="Y161" s="1"/>
      <c r="AB161" s="1"/>
    </row>
    <row r="162" spans="25:28">
      <c r="Y162" s="1"/>
      <c r="AB162" s="1"/>
    </row>
    <row r="163" spans="25:28">
      <c r="Y163" s="1"/>
      <c r="AB163" s="1"/>
    </row>
    <row r="164" spans="25:28">
      <c r="Y164" s="1"/>
      <c r="AB164" s="1"/>
    </row>
    <row r="165" spans="25:28">
      <c r="Y165" s="1"/>
      <c r="AB165" s="1"/>
    </row>
    <row r="166" spans="25:28">
      <c r="Y166" s="1"/>
      <c r="AB166" s="1"/>
    </row>
    <row r="167" spans="25:28">
      <c r="Y167" s="1"/>
      <c r="AB167" s="1"/>
    </row>
    <row r="168" spans="25:28">
      <c r="Y168" s="1"/>
      <c r="AB168" s="1"/>
    </row>
    <row r="169" spans="25:28">
      <c r="Y169" s="1"/>
      <c r="AB169" s="1"/>
    </row>
    <row r="170" spans="25:28">
      <c r="Y170" s="1"/>
      <c r="AB170" s="1"/>
    </row>
    <row r="171" spans="25:28">
      <c r="Y171" s="1"/>
      <c r="AB171" s="1"/>
    </row>
    <row r="172" spans="25:28">
      <c r="Y172" s="1"/>
      <c r="AB172" s="1"/>
    </row>
    <row r="173" spans="25:28">
      <c r="Y173" s="1"/>
      <c r="AB173" s="1"/>
    </row>
    <row r="174" spans="25:28">
      <c r="Y174" s="1"/>
      <c r="AB174" s="1"/>
    </row>
    <row r="175" spans="25:28">
      <c r="Y175" s="1"/>
      <c r="AB175" s="1"/>
    </row>
    <row r="176" spans="25:28">
      <c r="Y176" s="1"/>
      <c r="AB176" s="1"/>
    </row>
    <row r="177" spans="25:28">
      <c r="Y177" s="1"/>
      <c r="AB177" s="1"/>
    </row>
    <row r="178" spans="25:28">
      <c r="Y178" s="1"/>
      <c r="AB178" s="1"/>
    </row>
    <row r="179" spans="25:28">
      <c r="Y179" s="1"/>
      <c r="AB179" s="1"/>
    </row>
    <row r="180" spans="25:28">
      <c r="Y180" s="1"/>
      <c r="AB180" s="1"/>
    </row>
    <row r="181" spans="25:28">
      <c r="Y181" s="1"/>
      <c r="AB181" s="1"/>
    </row>
    <row r="182" spans="25:28">
      <c r="Y182" s="1"/>
      <c r="AB182" s="1"/>
    </row>
    <row r="183" spans="25:28">
      <c r="Y183" s="1"/>
      <c r="AB183" s="1"/>
    </row>
    <row r="184" spans="25:28">
      <c r="Y184" s="1"/>
      <c r="AB184" s="1"/>
    </row>
    <row r="185" spans="25:28">
      <c r="Y185" s="1"/>
      <c r="AB185" s="1"/>
    </row>
    <row r="186" spans="25:28">
      <c r="Y186" s="1"/>
      <c r="AB186" s="1"/>
    </row>
    <row r="187" spans="25:28">
      <c r="Y187" s="1"/>
      <c r="AB187" s="1"/>
    </row>
    <row r="188" spans="25:28">
      <c r="Y188" s="1"/>
      <c r="AB188" s="1"/>
    </row>
    <row r="189" spans="25:28">
      <c r="Y189" s="1"/>
      <c r="AB189" s="1"/>
    </row>
    <row r="190" spans="25:28">
      <c r="Y190" s="1"/>
      <c r="AB190" s="1"/>
    </row>
    <row r="191" spans="25:28">
      <c r="Y191" s="1"/>
      <c r="AB191" s="1"/>
    </row>
    <row r="192" spans="25:28">
      <c r="Y192" s="1"/>
      <c r="AB192" s="1"/>
    </row>
    <row r="193" spans="25:28">
      <c r="Y193" s="1"/>
      <c r="AB193" s="1"/>
    </row>
    <row r="194" spans="25:28">
      <c r="Y194" s="1"/>
      <c r="AB194" s="1"/>
    </row>
    <row r="195" spans="25:28">
      <c r="Y195" s="1"/>
      <c r="AB195" s="1"/>
    </row>
    <row r="196" spans="25:28">
      <c r="Y196" s="1"/>
      <c r="AB196" s="1"/>
    </row>
    <row r="197" spans="25:28">
      <c r="Y197" s="1"/>
      <c r="AB197" s="1"/>
    </row>
    <row r="198" spans="25:28">
      <c r="Y198" s="1"/>
      <c r="AB198" s="1"/>
    </row>
    <row r="199" spans="25:28">
      <c r="Y199" s="1"/>
      <c r="AB199" s="1"/>
    </row>
    <row r="200" spans="25:28">
      <c r="Y200" s="1"/>
      <c r="AB200" s="1"/>
    </row>
    <row r="201" spans="25:28">
      <c r="Y201" s="1"/>
      <c r="AB201" s="1"/>
    </row>
    <row r="202" spans="25:28">
      <c r="Y202" s="1"/>
      <c r="AB202" s="1"/>
    </row>
    <row r="203" spans="25:28">
      <c r="Y203" s="1"/>
      <c r="AB203" s="1"/>
    </row>
    <row r="204" spans="25:28">
      <c r="Y204" s="1"/>
      <c r="AB204" s="1"/>
    </row>
    <row r="205" spans="25:28">
      <c r="Y205" s="1"/>
      <c r="AB205" s="1"/>
    </row>
    <row r="206" spans="25:28">
      <c r="Y206" s="1"/>
      <c r="AB206" s="1"/>
    </row>
    <row r="207" spans="25:28">
      <c r="Y207" s="1"/>
      <c r="AB207" s="1"/>
    </row>
    <row r="208" spans="25:28">
      <c r="Y208" s="1"/>
      <c r="AB208" s="1"/>
    </row>
    <row r="209" spans="25:28">
      <c r="Y209" s="1"/>
      <c r="AB209" s="1"/>
    </row>
    <row r="210" spans="25:28">
      <c r="Y210" s="1"/>
      <c r="AB210" s="1"/>
    </row>
    <row r="211" spans="25:28">
      <c r="Y211" s="1"/>
      <c r="AB211" s="1"/>
    </row>
    <row r="212" spans="25:28">
      <c r="Y212" s="1"/>
      <c r="AB212" s="1"/>
    </row>
    <row r="213" spans="25:28">
      <c r="Y213" s="1"/>
      <c r="AB213" s="1"/>
    </row>
    <row r="214" spans="25:28">
      <c r="Y214" s="1"/>
      <c r="AB214" s="1"/>
    </row>
    <row r="215" spans="25:28">
      <c r="Y215" s="1"/>
      <c r="AB215" s="1"/>
    </row>
    <row r="216" spans="25:28">
      <c r="Y216" s="1"/>
      <c r="AB216" s="1"/>
    </row>
    <row r="217" spans="25:28">
      <c r="Y217" s="1"/>
      <c r="AB217" s="1"/>
    </row>
    <row r="218" spans="25:28">
      <c r="Y218" s="1"/>
      <c r="AB218" s="1"/>
    </row>
    <row r="219" spans="25:28">
      <c r="Y219" s="1"/>
      <c r="AB219" s="1"/>
    </row>
    <row r="220" spans="25:28">
      <c r="Y220" s="1"/>
      <c r="AB220" s="1"/>
    </row>
    <row r="221" spans="25:28">
      <c r="Y221" s="1"/>
      <c r="AB221" s="1"/>
    </row>
    <row r="222" spans="25:28">
      <c r="Y222" s="1"/>
      <c r="AB222" s="1"/>
    </row>
    <row r="223" spans="25:28">
      <c r="Y223" s="1"/>
      <c r="AB223" s="1"/>
    </row>
    <row r="224" spans="25:28">
      <c r="Y224" s="1"/>
      <c r="AB224" s="1"/>
    </row>
    <row r="225" spans="25:28">
      <c r="Y225" s="1"/>
      <c r="AB225" s="1"/>
    </row>
    <row r="226" spans="25:28">
      <c r="Y226" s="1"/>
      <c r="AB226" s="1"/>
    </row>
    <row r="227" spans="25:28">
      <c r="Y227" s="1"/>
      <c r="AB227" s="1"/>
    </row>
    <row r="228" spans="25:28">
      <c r="Y228" s="1"/>
      <c r="AB228" s="1"/>
    </row>
    <row r="229" spans="25:28">
      <c r="Y229" s="1"/>
      <c r="AB229" s="1"/>
    </row>
    <row r="230" spans="25:28">
      <c r="Y230" s="1"/>
      <c r="AB230" s="1"/>
    </row>
    <row r="231" spans="25:28">
      <c r="Y231" s="1"/>
      <c r="AB231" s="1"/>
    </row>
    <row r="232" spans="25:28">
      <c r="Y232" s="1"/>
      <c r="AB232" s="1"/>
    </row>
    <row r="233" spans="25:28">
      <c r="Y233" s="1"/>
      <c r="AB233" s="1"/>
    </row>
    <row r="234" spans="25:28">
      <c r="Y234" s="1"/>
      <c r="AB234" s="1"/>
    </row>
    <row r="235" spans="25:28">
      <c r="Y235" s="1"/>
      <c r="AB235" s="1"/>
    </row>
    <row r="236" spans="25:28">
      <c r="Y236" s="1"/>
      <c r="AB236" s="1"/>
    </row>
    <row r="237" spans="25:28">
      <c r="Y237" s="1"/>
      <c r="AB237" s="1"/>
    </row>
    <row r="238" spans="25:28">
      <c r="Y238" s="1"/>
      <c r="AB238" s="1"/>
    </row>
    <row r="239" spans="25:28">
      <c r="Y239" s="1"/>
      <c r="AB239" s="1"/>
    </row>
    <row r="240" spans="25:28">
      <c r="Y240" s="1"/>
      <c r="AB240" s="1"/>
    </row>
    <row r="241" spans="25:28">
      <c r="Y241" s="1"/>
      <c r="AB241" s="1"/>
    </row>
    <row r="242" spans="25:28">
      <c r="Y242" s="1"/>
      <c r="AB242" s="1"/>
    </row>
    <row r="243" spans="25:28">
      <c r="Y243" s="1"/>
      <c r="AB243" s="1"/>
    </row>
    <row r="244" spans="25:28">
      <c r="Y244" s="1"/>
      <c r="AB244" s="1"/>
    </row>
    <row r="245" spans="25:28">
      <c r="Y245" s="1"/>
      <c r="AB245" s="1"/>
    </row>
    <row r="246" spans="25:28">
      <c r="Y246" s="1"/>
      <c r="AB246" s="1"/>
    </row>
    <row r="247" spans="25:28">
      <c r="Y247" s="1"/>
      <c r="AB247" s="1"/>
    </row>
    <row r="248" spans="25:28">
      <c r="Y248" s="1"/>
      <c r="AB248" s="1"/>
    </row>
    <row r="249" spans="25:28">
      <c r="Y249" s="1"/>
      <c r="AB249" s="1"/>
    </row>
    <row r="250" spans="25:28">
      <c r="Y250" s="1"/>
      <c r="AB250" s="1"/>
    </row>
    <row r="251" spans="25:28">
      <c r="Y251" s="1"/>
      <c r="AB251" s="1"/>
    </row>
    <row r="252" spans="25:28">
      <c r="Y252" s="1"/>
      <c r="AB252" s="1"/>
    </row>
    <row r="253" spans="25:28">
      <c r="Y253" s="1"/>
      <c r="AB253" s="1"/>
    </row>
    <row r="254" spans="25:28">
      <c r="Y254" s="1"/>
      <c r="AB254" s="1"/>
    </row>
    <row r="255" spans="25:28">
      <c r="Y255" s="1"/>
      <c r="AB255" s="1"/>
    </row>
    <row r="256" spans="25:28">
      <c r="Y256" s="1"/>
      <c r="AB256" s="1"/>
    </row>
    <row r="257" spans="25:28">
      <c r="Y257" s="1"/>
      <c r="AB257" s="1"/>
    </row>
    <row r="258" spans="25:28">
      <c r="Y258" s="1"/>
      <c r="AB258" s="1"/>
    </row>
    <row r="259" spans="25:28">
      <c r="Y259" s="1"/>
      <c r="AB259" s="1"/>
    </row>
    <row r="260" spans="25:28">
      <c r="Y260" s="1"/>
      <c r="AB260" s="1"/>
    </row>
    <row r="261" spans="25:28">
      <c r="Y261" s="1"/>
      <c r="AB261" s="1"/>
    </row>
    <row r="262" spans="25:28">
      <c r="Y262" s="1"/>
      <c r="AB262" s="1"/>
    </row>
    <row r="263" spans="25:28">
      <c r="Y263" s="1"/>
      <c r="AB263" s="1"/>
    </row>
    <row r="264" spans="25:28">
      <c r="Y264" s="1"/>
      <c r="AB264" s="1"/>
    </row>
    <row r="265" spans="25:28">
      <c r="Y265" s="1"/>
      <c r="AB265" s="1"/>
    </row>
    <row r="266" spans="25:28">
      <c r="Y266" s="1"/>
      <c r="AB266" s="1"/>
    </row>
    <row r="267" spans="25:28">
      <c r="Y267" s="1"/>
      <c r="AB267" s="1"/>
    </row>
    <row r="268" spans="25:28">
      <c r="Y268" s="1"/>
      <c r="AB268" s="1"/>
    </row>
    <row r="269" spans="25:28">
      <c r="Y269" s="1"/>
      <c r="AB269" s="1"/>
    </row>
    <row r="270" spans="25:28">
      <c r="Y270" s="1"/>
      <c r="AB270" s="1"/>
    </row>
    <row r="271" spans="25:28">
      <c r="Y271" s="1"/>
      <c r="AB271" s="1"/>
    </row>
    <row r="272" spans="25:28">
      <c r="Y272" s="1"/>
      <c r="AB272" s="1"/>
    </row>
    <row r="273" spans="25:28">
      <c r="Y273" s="1"/>
      <c r="AB273" s="1"/>
    </row>
    <row r="274" spans="25:28">
      <c r="Y274" s="1"/>
      <c r="AB274" s="1"/>
    </row>
    <row r="275" spans="25:28">
      <c r="Y275" s="1"/>
      <c r="AB275" s="1"/>
    </row>
    <row r="276" spans="25:28">
      <c r="Y276" s="1"/>
      <c r="AB276" s="1"/>
    </row>
    <row r="277" spans="25:28">
      <c r="Y277" s="1"/>
      <c r="AB277" s="1"/>
    </row>
    <row r="278" spans="25:28">
      <c r="Y278" s="1"/>
      <c r="AB278" s="1"/>
    </row>
    <row r="279" spans="25:28">
      <c r="Y279" s="1"/>
      <c r="AB279" s="1"/>
    </row>
    <row r="280" spans="25:28">
      <c r="Y280" s="1"/>
      <c r="AB280" s="1"/>
    </row>
    <row r="281" spans="25:28">
      <c r="Y281" s="1"/>
      <c r="AB281" s="1"/>
    </row>
    <row r="282" spans="25:28">
      <c r="Y282" s="1"/>
      <c r="AB282" s="1"/>
    </row>
    <row r="283" spans="25:28">
      <c r="Y283" s="1"/>
      <c r="AB283" s="1"/>
    </row>
    <row r="284" spans="25:28">
      <c r="Y284" s="1"/>
      <c r="AB284" s="1"/>
    </row>
    <row r="285" spans="25:28">
      <c r="Y285" s="1"/>
      <c r="AB285" s="1"/>
    </row>
    <row r="286" spans="25:28">
      <c r="Y286" s="1"/>
      <c r="AB286" s="1"/>
    </row>
    <row r="287" spans="25:28">
      <c r="Y287" s="1"/>
      <c r="AB287" s="1"/>
    </row>
    <row r="288" spans="25:28">
      <c r="Y288" s="1"/>
      <c r="AB288" s="1"/>
    </row>
    <row r="289" spans="25:28">
      <c r="Y289" s="1"/>
      <c r="AB289" s="1"/>
    </row>
    <row r="290" spans="25:28">
      <c r="Y290" s="1"/>
      <c r="AB290" s="1"/>
    </row>
    <row r="291" spans="25:28">
      <c r="Y291" s="1"/>
      <c r="AB291" s="1"/>
    </row>
    <row r="292" spans="25:28">
      <c r="Y292" s="1"/>
      <c r="AB292" s="1"/>
    </row>
    <row r="293" spans="25:28">
      <c r="Y293" s="1"/>
      <c r="AB293" s="1"/>
    </row>
    <row r="294" spans="25:28">
      <c r="Y294" s="1"/>
      <c r="AB294" s="1"/>
    </row>
    <row r="295" spans="25:28">
      <c r="Y295" s="1"/>
      <c r="AB295" s="1"/>
    </row>
    <row r="296" spans="25:28">
      <c r="Y296" s="1"/>
      <c r="AB296" s="1"/>
    </row>
    <row r="297" spans="25:28">
      <c r="Y297" s="1"/>
      <c r="AB297" s="1"/>
    </row>
    <row r="298" spans="25:28">
      <c r="Y298" s="1"/>
      <c r="AB298" s="1"/>
    </row>
    <row r="299" spans="25:28">
      <c r="Y299" s="1"/>
      <c r="AB299" s="1"/>
    </row>
    <row r="300" spans="25:28">
      <c r="Y300" s="1"/>
      <c r="AB300" s="1"/>
    </row>
    <row r="301" spans="25:28">
      <c r="Y301" s="1"/>
      <c r="AB301" s="1"/>
    </row>
    <row r="302" spans="25:28">
      <c r="Y302" s="1"/>
      <c r="AB302" s="1"/>
    </row>
    <row r="303" spans="25:28">
      <c r="Y303" s="1"/>
      <c r="AB303" s="1"/>
    </row>
    <row r="304" spans="25:28">
      <c r="Y304" s="1"/>
      <c r="AB304" s="1"/>
    </row>
    <row r="305" spans="25:28">
      <c r="Y305" s="1"/>
      <c r="AB305" s="1"/>
    </row>
    <row r="306" spans="25:28">
      <c r="Y306" s="1"/>
      <c r="AB306" s="1"/>
    </row>
    <row r="307" spans="25:28">
      <c r="Y307" s="1"/>
      <c r="AB307" s="1"/>
    </row>
    <row r="308" spans="25:28">
      <c r="Y308" s="1"/>
      <c r="AB308" s="1"/>
    </row>
    <row r="309" spans="25:28">
      <c r="Y309" s="1"/>
      <c r="AB309" s="1"/>
    </row>
    <row r="310" spans="25:28">
      <c r="Y310" s="1"/>
      <c r="AB310" s="1"/>
    </row>
    <row r="311" spans="25:28">
      <c r="Y311" s="1"/>
      <c r="AB311" s="1"/>
    </row>
    <row r="312" spans="25:28">
      <c r="Y312" s="1"/>
      <c r="AB312" s="1"/>
    </row>
    <row r="313" spans="25:28">
      <c r="Y313" s="1"/>
      <c r="AB313" s="1"/>
    </row>
    <row r="314" spans="25:28">
      <c r="Y314" s="1"/>
      <c r="AB314" s="1"/>
    </row>
    <row r="315" spans="25:28">
      <c r="Y315" s="1"/>
      <c r="AB315" s="1"/>
    </row>
    <row r="316" spans="25:28">
      <c r="Y316" s="1"/>
      <c r="AB316" s="1"/>
    </row>
    <row r="317" spans="25:28">
      <c r="Y317" s="1"/>
      <c r="AB317" s="1"/>
    </row>
    <row r="318" spans="25:28">
      <c r="Y318" s="1"/>
      <c r="AB318" s="1"/>
    </row>
    <row r="319" spans="25:28">
      <c r="Y319" s="1"/>
      <c r="AB319" s="1"/>
    </row>
    <row r="320" spans="25:28">
      <c r="Y320" s="1"/>
      <c r="AB320" s="1"/>
    </row>
    <row r="321" spans="25:28">
      <c r="Y321" s="1"/>
      <c r="AB321" s="1"/>
    </row>
    <row r="322" spans="25:28">
      <c r="Y322" s="1"/>
      <c r="AB322" s="1"/>
    </row>
    <row r="323" spans="25:28">
      <c r="Y323" s="1"/>
      <c r="AB323" s="1"/>
    </row>
    <row r="324" spans="25:28">
      <c r="Y324" s="1"/>
      <c r="AB324" s="1"/>
    </row>
    <row r="325" spans="25:28">
      <c r="Y325" s="1"/>
      <c r="AB325" s="1"/>
    </row>
    <row r="326" spans="25:28">
      <c r="Y326" s="1"/>
      <c r="AB326" s="1"/>
    </row>
    <row r="327" spans="25:28">
      <c r="Y327" s="1"/>
      <c r="AB327" s="1"/>
    </row>
    <row r="328" spans="25:28">
      <c r="Y328" s="1"/>
      <c r="AB328" s="1"/>
    </row>
    <row r="329" spans="25:28">
      <c r="Y329" s="1"/>
      <c r="AB329" s="1"/>
    </row>
    <row r="330" spans="25:28">
      <c r="Y330" s="1"/>
      <c r="AB330" s="1"/>
    </row>
    <row r="331" spans="25:28">
      <c r="Y331" s="1"/>
      <c r="AB331" s="1"/>
    </row>
    <row r="332" spans="25:28">
      <c r="Y332" s="1"/>
      <c r="AB332" s="1"/>
    </row>
    <row r="333" spans="25:28">
      <c r="Y333" s="1"/>
      <c r="AB333" s="1"/>
    </row>
    <row r="334" spans="25:28">
      <c r="Y334" s="1"/>
      <c r="AB334" s="1"/>
    </row>
    <row r="335" spans="25:28">
      <c r="Y335" s="1"/>
      <c r="AB335" s="1"/>
    </row>
    <row r="336" spans="25:28">
      <c r="Y336" s="1"/>
      <c r="AB336" s="1"/>
    </row>
    <row r="337" spans="25:28">
      <c r="Y337" s="1"/>
      <c r="AB337" s="1"/>
    </row>
    <row r="338" spans="25:28">
      <c r="Y338" s="1"/>
      <c r="AB338" s="1"/>
    </row>
    <row r="339" spans="25:28">
      <c r="Y339" s="1"/>
      <c r="AB339" s="1"/>
    </row>
    <row r="340" spans="25:28">
      <c r="Y340" s="1"/>
      <c r="AB340" s="1"/>
    </row>
    <row r="341" spans="25:28">
      <c r="Y341" s="1"/>
      <c r="AB341" s="1"/>
    </row>
    <row r="342" spans="25:28">
      <c r="Y342" s="1"/>
      <c r="AB342" s="1"/>
    </row>
    <row r="343" spans="25:28">
      <c r="Y343" s="1"/>
      <c r="AB343" s="1"/>
    </row>
    <row r="344" spans="25:28">
      <c r="Y344" s="1"/>
      <c r="AB344" s="1"/>
    </row>
    <row r="345" spans="25:28">
      <c r="Y345" s="1"/>
      <c r="AB345" s="1"/>
    </row>
    <row r="346" spans="25:28">
      <c r="Y346" s="1"/>
      <c r="AB346" s="1"/>
    </row>
    <row r="347" spans="25:28">
      <c r="Y347" s="1"/>
      <c r="AB347" s="1"/>
    </row>
    <row r="348" spans="25:28">
      <c r="Y348" s="1"/>
      <c r="AB348" s="1"/>
    </row>
    <row r="349" spans="25:28">
      <c r="Y349" s="1"/>
      <c r="AB349" s="1"/>
    </row>
    <row r="350" spans="25:28">
      <c r="Y350" s="1"/>
      <c r="AB350" s="1"/>
    </row>
    <row r="351" spans="25:28">
      <c r="Y351" s="1"/>
      <c r="AB351" s="1"/>
    </row>
    <row r="352" spans="25:28">
      <c r="Y352" s="1"/>
      <c r="AB352" s="1"/>
    </row>
    <row r="353" spans="25:28">
      <c r="Y353" s="1"/>
      <c r="AB353" s="1"/>
    </row>
    <row r="354" spans="25:28">
      <c r="Y354" s="1"/>
      <c r="AB354" s="1"/>
    </row>
    <row r="355" spans="25:28">
      <c r="Y355" s="1"/>
      <c r="AB355" s="1"/>
    </row>
    <row r="356" spans="25:28">
      <c r="Y356" s="1"/>
      <c r="AB356" s="1"/>
    </row>
    <row r="357" spans="25:28">
      <c r="Y357" s="1"/>
      <c r="AB357" s="1"/>
    </row>
    <row r="358" spans="25:28">
      <c r="Y358" s="1"/>
      <c r="AB358" s="1"/>
    </row>
    <row r="359" spans="25:28">
      <c r="Y359" s="1"/>
      <c r="AB359" s="1"/>
    </row>
    <row r="360" spans="25:28">
      <c r="Y360" s="1"/>
      <c r="AB360" s="1"/>
    </row>
    <row r="361" spans="25:28">
      <c r="Y361" s="1"/>
      <c r="AB361" s="1"/>
    </row>
    <row r="362" spans="25:28">
      <c r="Y362" s="1"/>
      <c r="AB362" s="1"/>
    </row>
    <row r="363" spans="25:28">
      <c r="Y363" s="1"/>
      <c r="AB363" s="1"/>
    </row>
    <row r="364" spans="25:28">
      <c r="Y364" s="1"/>
      <c r="AB364" s="1"/>
    </row>
    <row r="365" spans="25:28">
      <c r="Y365" s="1"/>
      <c r="AB365" s="1"/>
    </row>
    <row r="366" spans="25:28">
      <c r="Y366" s="1"/>
      <c r="AB366" s="1"/>
    </row>
    <row r="367" spans="25:28">
      <c r="Y367" s="1"/>
      <c r="AB367" s="1"/>
    </row>
    <row r="368" spans="25:28">
      <c r="Y368" s="1"/>
      <c r="AB368" s="1"/>
    </row>
    <row r="369" spans="25:28">
      <c r="Y369" s="1"/>
      <c r="AB369" s="1"/>
    </row>
    <row r="370" spans="25:28">
      <c r="Y370" s="1"/>
      <c r="AB370" s="1"/>
    </row>
    <row r="371" spans="25:28">
      <c r="Y371" s="1"/>
      <c r="AB371" s="1"/>
    </row>
    <row r="372" spans="25:28">
      <c r="Y372" s="1"/>
      <c r="AB372" s="1"/>
    </row>
    <row r="373" spans="25:28">
      <c r="Y373" s="1"/>
      <c r="AB373" s="1"/>
    </row>
    <row r="374" spans="25:28">
      <c r="Y374" s="1"/>
      <c r="AB374" s="1"/>
    </row>
    <row r="375" spans="25:28">
      <c r="Y375" s="1"/>
      <c r="AB375" s="1"/>
    </row>
    <row r="376" spans="25:28">
      <c r="Y376" s="1"/>
      <c r="AB376" s="1"/>
    </row>
    <row r="377" spans="25:28">
      <c r="Y377" s="1"/>
      <c r="AB377" s="1"/>
    </row>
    <row r="378" spans="25:28">
      <c r="Y378" s="1"/>
      <c r="AB378" s="1"/>
    </row>
    <row r="379" spans="25:28">
      <c r="Y379" s="1"/>
      <c r="AB379" s="1"/>
    </row>
    <row r="380" spans="25:28">
      <c r="Y380" s="1"/>
      <c r="AB380" s="1"/>
    </row>
    <row r="381" spans="25:28">
      <c r="AB381" s="1"/>
    </row>
    <row r="382" spans="25:28">
      <c r="AB382" s="1"/>
    </row>
    <row r="383" spans="25:28">
      <c r="AB383" s="1"/>
    </row>
    <row r="384" spans="25:28">
      <c r="AB384" s="1"/>
    </row>
    <row r="385" spans="28:28">
      <c r="AB385" s="1"/>
    </row>
    <row r="386" spans="28:28">
      <c r="AB386" s="1"/>
    </row>
    <row r="387" spans="28:28">
      <c r="AB387" s="1"/>
    </row>
    <row r="388" spans="28:28">
      <c r="AB388" s="1"/>
    </row>
    <row r="389" spans="28:28">
      <c r="AB389" s="1"/>
    </row>
    <row r="390" spans="28:28">
      <c r="AB390" s="1"/>
    </row>
    <row r="391" spans="28:28">
      <c r="AB391" s="1"/>
    </row>
    <row r="392" spans="28:28">
      <c r="AB392" s="1"/>
    </row>
    <row r="393" spans="28:28">
      <c r="AB393" s="1"/>
    </row>
    <row r="394" spans="28:28">
      <c r="AB394" s="1"/>
    </row>
    <row r="395" spans="28:28">
      <c r="AB395" s="1"/>
    </row>
    <row r="396" spans="28:28">
      <c r="AB396" s="1"/>
    </row>
    <row r="397" spans="28:28">
      <c r="AB397" s="1"/>
    </row>
    <row r="398" spans="28:28">
      <c r="AB398" s="1"/>
    </row>
    <row r="399" spans="28:28">
      <c r="AB399" s="1"/>
    </row>
    <row r="400" spans="28:28">
      <c r="AB400" s="1"/>
    </row>
    <row r="401" spans="28:28">
      <c r="AB401" s="1"/>
    </row>
    <row r="402" spans="28:28">
      <c r="AB402" s="1"/>
    </row>
    <row r="403" spans="28:28">
      <c r="AB403" s="1"/>
    </row>
    <row r="404" spans="28:28">
      <c r="AB404" s="1"/>
    </row>
    <row r="405" spans="28:28">
      <c r="AB405" s="1"/>
    </row>
    <row r="406" spans="28:28">
      <c r="AB406" s="1"/>
    </row>
    <row r="407" spans="28:28">
      <c r="AB407" s="1"/>
    </row>
    <row r="408" spans="28:28">
      <c r="AB408" s="1"/>
    </row>
    <row r="409" spans="28:28">
      <c r="AB409" s="1"/>
    </row>
    <row r="410" spans="28:28">
      <c r="AB410" s="1"/>
    </row>
    <row r="411" spans="28:28">
      <c r="AB411" s="1"/>
    </row>
    <row r="412" spans="28:28">
      <c r="AB412" s="1"/>
    </row>
    <row r="413" spans="28:28">
      <c r="AB413" s="1"/>
    </row>
    <row r="414" spans="28:28">
      <c r="AB414" s="1"/>
    </row>
    <row r="415" spans="28:28">
      <c r="AB415" s="1"/>
    </row>
    <row r="416" spans="28:28">
      <c r="AB416" s="1"/>
    </row>
    <row r="417" spans="28:28">
      <c r="AB417" s="1"/>
    </row>
    <row r="418" spans="28:28">
      <c r="AB418" s="1"/>
    </row>
    <row r="419" spans="28:28">
      <c r="AB419" s="1"/>
    </row>
    <row r="420" spans="28:28">
      <c r="AB420" s="1"/>
    </row>
    <row r="421" spans="28:28">
      <c r="AB421" s="1"/>
    </row>
    <row r="422" spans="28:28">
      <c r="AB422" s="1"/>
    </row>
    <row r="423" spans="28:28">
      <c r="AB423" s="1"/>
    </row>
    <row r="424" spans="28:28">
      <c r="AB424" s="1"/>
    </row>
    <row r="425" spans="28:28">
      <c r="AB425" s="1"/>
    </row>
    <row r="426" spans="28:28">
      <c r="AB426" s="1"/>
    </row>
    <row r="427" spans="28:28">
      <c r="AB427" s="1"/>
    </row>
    <row r="428" spans="28:28">
      <c r="AB428" s="1"/>
    </row>
    <row r="429" spans="28:28">
      <c r="AB429" s="1"/>
    </row>
    <row r="430" spans="28:28">
      <c r="AB430" s="1"/>
    </row>
    <row r="431" spans="28:28">
      <c r="AB431" s="1"/>
    </row>
    <row r="432" spans="28:28">
      <c r="AB432" s="1"/>
    </row>
    <row r="433" spans="28:28">
      <c r="AB433" s="1"/>
    </row>
    <row r="434" spans="28:28">
      <c r="AB434" s="1"/>
    </row>
    <row r="435" spans="28:28">
      <c r="AB435" s="1"/>
    </row>
    <row r="436" spans="28:28">
      <c r="AB436" s="1"/>
    </row>
    <row r="437" spans="28:28">
      <c r="AB437" s="1"/>
    </row>
    <row r="438" spans="28:28">
      <c r="AB438" s="1"/>
    </row>
    <row r="439" spans="28:28">
      <c r="AB439" s="1"/>
    </row>
    <row r="440" spans="28:28">
      <c r="AB440" s="1"/>
    </row>
    <row r="441" spans="28:28">
      <c r="AB441" s="1"/>
    </row>
    <row r="442" spans="28:28">
      <c r="AB442" s="1"/>
    </row>
    <row r="443" spans="28:28">
      <c r="AB443" s="1"/>
    </row>
    <row r="444" spans="28:28">
      <c r="AB444" s="1"/>
    </row>
    <row r="445" spans="28:28">
      <c r="AB445" s="1"/>
    </row>
    <row r="446" spans="28:28">
      <c r="AB446" s="1"/>
    </row>
    <row r="447" spans="28:28">
      <c r="AB447" s="1"/>
    </row>
    <row r="448" spans="28:28">
      <c r="AB448" s="1"/>
    </row>
    <row r="449" spans="28:28">
      <c r="AB449" s="1"/>
    </row>
    <row r="450" spans="28:28">
      <c r="AB450" s="1"/>
    </row>
    <row r="451" spans="28:28">
      <c r="AB451" s="1"/>
    </row>
    <row r="452" spans="28:28">
      <c r="AB452" s="1"/>
    </row>
    <row r="453" spans="28:28">
      <c r="AB453" s="1"/>
    </row>
    <row r="454" spans="28:28">
      <c r="AB454" s="1"/>
    </row>
    <row r="455" spans="28:28">
      <c r="AB455" s="1"/>
    </row>
    <row r="456" spans="28:28">
      <c r="AB456" s="1"/>
    </row>
    <row r="457" spans="28:28">
      <c r="AB457" s="1"/>
    </row>
    <row r="458" spans="28:28">
      <c r="AB458" s="1"/>
    </row>
    <row r="459" spans="28:28">
      <c r="AB459" s="1"/>
    </row>
    <row r="460" spans="28:28">
      <c r="AB460" s="1"/>
    </row>
    <row r="461" spans="28:28">
      <c r="AB461" s="1"/>
    </row>
    <row r="462" spans="28:28">
      <c r="AB462" s="1"/>
    </row>
    <row r="463" spans="28:28">
      <c r="AB463" s="1"/>
    </row>
    <row r="464" spans="28:28">
      <c r="AB464" s="1"/>
    </row>
    <row r="465" spans="28:28">
      <c r="AB465" s="1"/>
    </row>
    <row r="466" spans="28:28">
      <c r="AB466" s="1"/>
    </row>
    <row r="467" spans="28:28">
      <c r="AB467" s="1"/>
    </row>
    <row r="468" spans="28:28">
      <c r="AB468" s="1"/>
    </row>
    <row r="469" spans="28:28">
      <c r="AB469" s="1"/>
    </row>
    <row r="470" spans="28:28">
      <c r="AB470" s="1"/>
    </row>
    <row r="471" spans="28:28">
      <c r="AB471" s="1"/>
    </row>
    <row r="472" spans="28:28">
      <c r="AB472" s="1"/>
    </row>
    <row r="473" spans="28:28">
      <c r="AB473" s="1"/>
    </row>
    <row r="474" spans="28:28">
      <c r="AB474" s="1"/>
    </row>
    <row r="475" spans="28:28">
      <c r="AB475" s="1"/>
    </row>
    <row r="476" spans="28:28">
      <c r="AB476" s="1"/>
    </row>
    <row r="477" spans="28:28">
      <c r="AB477" s="1"/>
    </row>
    <row r="478" spans="28:28">
      <c r="AB478" s="1"/>
    </row>
    <row r="479" spans="28:28">
      <c r="AB479" s="1"/>
    </row>
    <row r="480" spans="28:28">
      <c r="AB480" s="1"/>
    </row>
    <row r="481" spans="28:28">
      <c r="AB481" s="1"/>
    </row>
    <row r="482" spans="28:28">
      <c r="AB482" s="1"/>
    </row>
    <row r="483" spans="28:28">
      <c r="AB483" s="1"/>
    </row>
    <row r="484" spans="28:28">
      <c r="AB484" s="1"/>
    </row>
    <row r="485" spans="28:28">
      <c r="AB485" s="1"/>
    </row>
    <row r="486" spans="28:28">
      <c r="AB486" s="1"/>
    </row>
    <row r="487" spans="28:28">
      <c r="AB487" s="1"/>
    </row>
    <row r="488" spans="28:28">
      <c r="AB488" s="1"/>
    </row>
    <row r="489" spans="28:28">
      <c r="AB489" s="1"/>
    </row>
    <row r="490" spans="28:28">
      <c r="AB490" s="1"/>
    </row>
    <row r="491" spans="28:28">
      <c r="AB491" s="1"/>
    </row>
    <row r="492" spans="28:28">
      <c r="AB492" s="1"/>
    </row>
    <row r="493" spans="28:28">
      <c r="AB493" s="1"/>
    </row>
    <row r="494" spans="28:28">
      <c r="AB494" s="1"/>
    </row>
    <row r="495" spans="28:28">
      <c r="AB495" s="1"/>
    </row>
    <row r="496" spans="28:28">
      <c r="AB496" s="1"/>
    </row>
    <row r="497" spans="28:28">
      <c r="AB497" s="1"/>
    </row>
    <row r="498" spans="28:28">
      <c r="AB498" s="1"/>
    </row>
    <row r="499" spans="28:28">
      <c r="AB499" s="1"/>
    </row>
    <row r="500" spans="28:28">
      <c r="AB500" s="1"/>
    </row>
    <row r="501" spans="28:28">
      <c r="AB501" s="1"/>
    </row>
    <row r="502" spans="28:28">
      <c r="AB502" s="1"/>
    </row>
    <row r="503" spans="28:28">
      <c r="AB503" s="1"/>
    </row>
    <row r="504" spans="28:28">
      <c r="AB504" s="1"/>
    </row>
    <row r="505" spans="28:28">
      <c r="AB505" s="1"/>
    </row>
    <row r="506" spans="28:28">
      <c r="AB506" s="1"/>
    </row>
    <row r="507" spans="28:28">
      <c r="AB507" s="1"/>
    </row>
    <row r="508" spans="28:28">
      <c r="AB508" s="1"/>
    </row>
    <row r="509" spans="28:28">
      <c r="AB509" s="1"/>
    </row>
    <row r="510" spans="28:28">
      <c r="AB510" s="1"/>
    </row>
    <row r="511" spans="28:28">
      <c r="AB511" s="1"/>
    </row>
    <row r="512" spans="28:28">
      <c r="AB512" s="1"/>
    </row>
    <row r="513" spans="28:28">
      <c r="AB513" s="1"/>
    </row>
    <row r="514" spans="28:28">
      <c r="AB514" s="1"/>
    </row>
    <row r="515" spans="28:28">
      <c r="AB515" s="1"/>
    </row>
    <row r="516" spans="28:28">
      <c r="AB516" s="1"/>
    </row>
    <row r="517" spans="28:28">
      <c r="AB517" s="1"/>
    </row>
    <row r="518" spans="28:28">
      <c r="AB518" s="1"/>
    </row>
    <row r="519" spans="28:28">
      <c r="AB519" s="1"/>
    </row>
    <row r="520" spans="28:28">
      <c r="AB520" s="1"/>
    </row>
    <row r="521" spans="28:28">
      <c r="AB521" s="1"/>
    </row>
    <row r="522" spans="28:28">
      <c r="AB522" s="1"/>
    </row>
    <row r="523" spans="28:28">
      <c r="AB523" s="1"/>
    </row>
    <row r="524" spans="28:28">
      <c r="AB524" s="1"/>
    </row>
    <row r="525" spans="28:28">
      <c r="AB525" s="1"/>
    </row>
    <row r="526" spans="28:28">
      <c r="AB526" s="1"/>
    </row>
    <row r="527" spans="28:28">
      <c r="AB527" s="1"/>
    </row>
    <row r="528" spans="28:28">
      <c r="AB528" s="1"/>
    </row>
    <row r="529" spans="28:28">
      <c r="AB529" s="1"/>
    </row>
    <row r="530" spans="28:28">
      <c r="AB530" s="1"/>
    </row>
    <row r="531" spans="28:28">
      <c r="AB531" s="1"/>
    </row>
    <row r="532" spans="28:28">
      <c r="AB532" s="1"/>
    </row>
    <row r="533" spans="28:28">
      <c r="AB533" s="1"/>
    </row>
    <row r="534" spans="28:28">
      <c r="AB534" s="1"/>
    </row>
    <row r="535" spans="28:28">
      <c r="AB535" s="1"/>
    </row>
    <row r="536" spans="28:28">
      <c r="AB536" s="1"/>
    </row>
    <row r="537" spans="28:28">
      <c r="AB537" s="1"/>
    </row>
    <row r="538" spans="28:28">
      <c r="AB538" s="1"/>
    </row>
    <row r="539" spans="28:28">
      <c r="AB539" s="1"/>
    </row>
    <row r="540" spans="28:28">
      <c r="AB540" s="1"/>
    </row>
    <row r="541" spans="28:28">
      <c r="AB541" s="1"/>
    </row>
    <row r="542" spans="28:28">
      <c r="AB542" s="1"/>
    </row>
    <row r="543" spans="28:28">
      <c r="AB543" s="1"/>
    </row>
    <row r="544" spans="28:28">
      <c r="AB544" s="1"/>
    </row>
    <row r="545" spans="28:28">
      <c r="AB545" s="1"/>
    </row>
    <row r="546" spans="28:28">
      <c r="AB546" s="1"/>
    </row>
    <row r="547" spans="28:28">
      <c r="AB547" s="1"/>
    </row>
    <row r="548" spans="28:28">
      <c r="AB548" s="1"/>
    </row>
    <row r="549" spans="28:28">
      <c r="AB549" s="1"/>
    </row>
    <row r="550" spans="28:28">
      <c r="AB550" s="1"/>
    </row>
    <row r="551" spans="28:28">
      <c r="AB551" s="1"/>
    </row>
    <row r="552" spans="28:28">
      <c r="AB552" s="1"/>
    </row>
    <row r="553" spans="28:28">
      <c r="AB553" s="1"/>
    </row>
    <row r="554" spans="28:28">
      <c r="AB554" s="1"/>
    </row>
    <row r="555" spans="28:28">
      <c r="AB555" s="1"/>
    </row>
    <row r="556" spans="28:28">
      <c r="AB556" s="1"/>
    </row>
    <row r="557" spans="28:28">
      <c r="AB557" s="1"/>
    </row>
    <row r="558" spans="28:28">
      <c r="AB558" s="1"/>
    </row>
    <row r="559" spans="28:28">
      <c r="AB559" s="1"/>
    </row>
    <row r="560" spans="28:28">
      <c r="AB560" s="1"/>
    </row>
    <row r="561" spans="28:28">
      <c r="AB561" s="1"/>
    </row>
    <row r="562" spans="28:28">
      <c r="AB562" s="1"/>
    </row>
    <row r="563" spans="28:28">
      <c r="AB563" s="1"/>
    </row>
    <row r="564" spans="28:28">
      <c r="AB564" s="1"/>
    </row>
    <row r="565" spans="28:28">
      <c r="AB565" s="1"/>
    </row>
    <row r="566" spans="28:28">
      <c r="AB566" s="1"/>
    </row>
    <row r="567" spans="28:28">
      <c r="AB567" s="1"/>
    </row>
    <row r="568" spans="28:28">
      <c r="AB568" s="1"/>
    </row>
    <row r="569" spans="28:28">
      <c r="AB569" s="1"/>
    </row>
    <row r="570" spans="28:28">
      <c r="AB570" s="1"/>
    </row>
    <row r="571" spans="28:28">
      <c r="AB571" s="1"/>
    </row>
    <row r="572" spans="28:28">
      <c r="AB572" s="1"/>
    </row>
    <row r="573" spans="28:28">
      <c r="AB573" s="1"/>
    </row>
    <row r="574" spans="28:28">
      <c r="AB574" s="1"/>
    </row>
    <row r="575" spans="28:28">
      <c r="AB575" s="1"/>
    </row>
    <row r="576" spans="28:28">
      <c r="AB576" s="1"/>
    </row>
    <row r="577" spans="28:28">
      <c r="AB577" s="1"/>
    </row>
    <row r="578" spans="28:28">
      <c r="AB578" s="1"/>
    </row>
    <row r="579" spans="28:28">
      <c r="AB579" s="1"/>
    </row>
    <row r="580" spans="28:28">
      <c r="AB580" s="1"/>
    </row>
    <row r="581" spans="28:28">
      <c r="AB581" s="1"/>
    </row>
    <row r="582" spans="28:28">
      <c r="AB582" s="1"/>
    </row>
    <row r="583" spans="28:28">
      <c r="AB583" s="1"/>
    </row>
    <row r="584" spans="28:28">
      <c r="AB584" s="1"/>
    </row>
    <row r="585" spans="28:28">
      <c r="AB585" s="1"/>
    </row>
    <row r="586" spans="28:28">
      <c r="AB586" s="1"/>
    </row>
    <row r="587" spans="28:28">
      <c r="AB587" s="1"/>
    </row>
    <row r="588" spans="28:28">
      <c r="AB588" s="1"/>
    </row>
    <row r="589" spans="28:28">
      <c r="AB589" s="1"/>
    </row>
    <row r="590" spans="28:28">
      <c r="AB590" s="1"/>
    </row>
    <row r="591" spans="28:28">
      <c r="AB591" s="1"/>
    </row>
    <row r="592" spans="28:28">
      <c r="AB592" s="1"/>
    </row>
    <row r="593" spans="28:28">
      <c r="AB593" s="1"/>
    </row>
    <row r="594" spans="28:28">
      <c r="AB594" s="1"/>
    </row>
    <row r="595" spans="28:28">
      <c r="AB595" s="1"/>
    </row>
    <row r="596" spans="28:28">
      <c r="AB596" s="1"/>
    </row>
    <row r="597" spans="28:28">
      <c r="AB597" s="1"/>
    </row>
    <row r="598" spans="28:28">
      <c r="AB598" s="1"/>
    </row>
    <row r="599" spans="28:28">
      <c r="AB599" s="1"/>
    </row>
    <row r="600" spans="28:28">
      <c r="AB600" s="1"/>
    </row>
    <row r="601" spans="28:28">
      <c r="AB601" s="1"/>
    </row>
    <row r="602" spans="28:28">
      <c r="AB602" s="1"/>
    </row>
    <row r="603" spans="28:28">
      <c r="AB603" s="1"/>
    </row>
    <row r="604" spans="28:28">
      <c r="AB604" s="1"/>
    </row>
    <row r="605" spans="28:28">
      <c r="AB605" s="1"/>
    </row>
    <row r="606" spans="28:28">
      <c r="AB606" s="1"/>
    </row>
    <row r="607" spans="28:28">
      <c r="AB607" s="1"/>
    </row>
    <row r="608" spans="28:28">
      <c r="AB608" s="1"/>
    </row>
    <row r="609" spans="28:28">
      <c r="AB609" s="1"/>
    </row>
    <row r="610" spans="28:28">
      <c r="AB610" s="1"/>
    </row>
    <row r="611" spans="28:28">
      <c r="AB611" s="1"/>
    </row>
    <row r="612" spans="28:28">
      <c r="AB612" s="1"/>
    </row>
    <row r="613" spans="28:28">
      <c r="AB613" s="1"/>
    </row>
    <row r="614" spans="28:28">
      <c r="AB614" s="1"/>
    </row>
    <row r="615" spans="28:28">
      <c r="AB615" s="1"/>
    </row>
    <row r="616" spans="28:28">
      <c r="AB616" s="1"/>
    </row>
    <row r="617" spans="28:28">
      <c r="AB617" s="1"/>
    </row>
    <row r="618" spans="28:28">
      <c r="AB618" s="1"/>
    </row>
    <row r="619" spans="28:28">
      <c r="AB619" s="1"/>
    </row>
    <row r="620" spans="28:28">
      <c r="AB620" s="1"/>
    </row>
    <row r="621" spans="28:28">
      <c r="AB621" s="1"/>
    </row>
    <row r="622" spans="28:28">
      <c r="AB622" s="1"/>
    </row>
    <row r="623" spans="28:28">
      <c r="AB623" s="1"/>
    </row>
    <row r="624" spans="28:28">
      <c r="AB624" s="1"/>
    </row>
    <row r="625" spans="28:28">
      <c r="AB625" s="1"/>
    </row>
    <row r="626" spans="28:28">
      <c r="AB626" s="1"/>
    </row>
    <row r="627" spans="28:28">
      <c r="AB627" s="1"/>
    </row>
    <row r="628" spans="28:28">
      <c r="AB628" s="1"/>
    </row>
    <row r="629" spans="28:28">
      <c r="AB629" s="1"/>
    </row>
    <row r="630" spans="28:28">
      <c r="AB630" s="1"/>
    </row>
    <row r="631" spans="28:28">
      <c r="AB631" s="1"/>
    </row>
    <row r="632" spans="28:28">
      <c r="AB632" s="1"/>
    </row>
    <row r="633" spans="28:28">
      <c r="AB633" s="1"/>
    </row>
    <row r="634" spans="28:28">
      <c r="AB634" s="1"/>
    </row>
    <row r="635" spans="28:28">
      <c r="AB635" s="1"/>
    </row>
    <row r="636" spans="28:28">
      <c r="AB636" s="1"/>
    </row>
    <row r="637" spans="28:28">
      <c r="AB637" s="1"/>
    </row>
    <row r="638" spans="28:28">
      <c r="AB638" s="1"/>
    </row>
    <row r="639" spans="28:28">
      <c r="AB639" s="1"/>
    </row>
    <row r="640" spans="28:28">
      <c r="AB640" s="1"/>
    </row>
    <row r="641" spans="28:28">
      <c r="AB641" s="1"/>
    </row>
    <row r="642" spans="28:28">
      <c r="AB642" s="1"/>
    </row>
    <row r="643" spans="28:28">
      <c r="AB643" s="1"/>
    </row>
    <row r="644" spans="28:28">
      <c r="AB644" s="1"/>
    </row>
    <row r="645" spans="28:28">
      <c r="AB645" s="1"/>
    </row>
    <row r="646" spans="28:28">
      <c r="AB646" s="1"/>
    </row>
    <row r="647" spans="28:28">
      <c r="AB647" s="1"/>
    </row>
    <row r="648" spans="28:28">
      <c r="AB648" s="1"/>
    </row>
    <row r="649" spans="28:28">
      <c r="AB649" s="1"/>
    </row>
    <row r="650" spans="28:28">
      <c r="AB650" s="1"/>
    </row>
    <row r="651" spans="28:28">
      <c r="AB651" s="1"/>
    </row>
    <row r="652" spans="28:28">
      <c r="AB652" s="1"/>
    </row>
    <row r="653" spans="28:28">
      <c r="AB653" s="1"/>
    </row>
    <row r="654" spans="28:28">
      <c r="AB654" s="1"/>
    </row>
    <row r="655" spans="28:28">
      <c r="AB655" s="1"/>
    </row>
    <row r="656" spans="28:28">
      <c r="AB656" s="1"/>
    </row>
    <row r="657" spans="28:28">
      <c r="AB657" s="1"/>
    </row>
    <row r="658" spans="28:28">
      <c r="AB658" s="1"/>
    </row>
    <row r="659" spans="28:28">
      <c r="AB659" s="1"/>
    </row>
    <row r="660" spans="28:28">
      <c r="AB660" s="1"/>
    </row>
    <row r="661" spans="28:28">
      <c r="AB661" s="1"/>
    </row>
    <row r="662" spans="28:28">
      <c r="AB662" s="1"/>
    </row>
    <row r="663" spans="28:28">
      <c r="AB663" s="1"/>
    </row>
    <row r="664" spans="28:28">
      <c r="AB664" s="1"/>
    </row>
    <row r="665" spans="28:28">
      <c r="AB665" s="1"/>
    </row>
    <row r="666" spans="28:28">
      <c r="AB666" s="1"/>
    </row>
    <row r="667" spans="28:28">
      <c r="AB667" s="1"/>
    </row>
    <row r="668" spans="28:28">
      <c r="AB668" s="1"/>
    </row>
    <row r="669" spans="28:28">
      <c r="AB669" s="1"/>
    </row>
    <row r="670" spans="28:28">
      <c r="AB670" s="1"/>
    </row>
    <row r="671" spans="28:28">
      <c r="AB671" s="1"/>
    </row>
    <row r="672" spans="28:28">
      <c r="AB672" s="1"/>
    </row>
    <row r="673" spans="28:28">
      <c r="AB673" s="1"/>
    </row>
    <row r="674" spans="28:28">
      <c r="AB674" s="1"/>
    </row>
    <row r="675" spans="28:28">
      <c r="AB675" s="1"/>
    </row>
    <row r="676" spans="28:28">
      <c r="AB676" s="1"/>
    </row>
    <row r="677" spans="28:28">
      <c r="AB677" s="1"/>
    </row>
    <row r="678" spans="28:28">
      <c r="AB678" s="1"/>
    </row>
    <row r="679" spans="28:28">
      <c r="AB679" s="1"/>
    </row>
    <row r="680" spans="28:28">
      <c r="AB680" s="1"/>
    </row>
    <row r="681" spans="28:28">
      <c r="AB681" s="1"/>
    </row>
    <row r="682" spans="28:28">
      <c r="AB682" s="1"/>
    </row>
    <row r="683" spans="28:28">
      <c r="AB683" s="1"/>
    </row>
    <row r="684" spans="28:28">
      <c r="AB684" s="1"/>
    </row>
    <row r="685" spans="28:28">
      <c r="AB685" s="1"/>
    </row>
    <row r="686" spans="28:28">
      <c r="AB686" s="1"/>
    </row>
    <row r="687" spans="28:28">
      <c r="AB687" s="1"/>
    </row>
    <row r="688" spans="28:28">
      <c r="AB688" s="1"/>
    </row>
    <row r="689" spans="28:28">
      <c r="AB689" s="1"/>
    </row>
    <row r="690" spans="28:28">
      <c r="AB690" s="1"/>
    </row>
    <row r="691" spans="28:28">
      <c r="AB691" s="1"/>
    </row>
    <row r="692" spans="28:28">
      <c r="AB692" s="1"/>
    </row>
    <row r="693" spans="28:28">
      <c r="AB693" s="1"/>
    </row>
    <row r="694" spans="28:28">
      <c r="AB694" s="1"/>
    </row>
    <row r="695" spans="28:28">
      <c r="AB695" s="1"/>
    </row>
    <row r="696" spans="28:28">
      <c r="AB696" s="1"/>
    </row>
    <row r="697" spans="28:28">
      <c r="AB697" s="1"/>
    </row>
    <row r="698" spans="28:28">
      <c r="AB698" s="1"/>
    </row>
    <row r="699" spans="28:28">
      <c r="AB699" s="1"/>
    </row>
    <row r="700" spans="28:28">
      <c r="AB700" s="1"/>
    </row>
    <row r="701" spans="28:28">
      <c r="AB701" s="1"/>
    </row>
    <row r="702" spans="28:28">
      <c r="AB702" s="1"/>
    </row>
    <row r="703" spans="28:28">
      <c r="AB703" s="1"/>
    </row>
    <row r="704" spans="28:28">
      <c r="AB704" s="1"/>
    </row>
    <row r="705" spans="28:28">
      <c r="AB705" s="1"/>
    </row>
    <row r="706" spans="28:28">
      <c r="AB706" s="1"/>
    </row>
    <row r="707" spans="28:28">
      <c r="AB707" s="1"/>
    </row>
    <row r="708" spans="28:28">
      <c r="AB708" s="1"/>
    </row>
    <row r="709" spans="28:28">
      <c r="AB709" s="1"/>
    </row>
    <row r="710" spans="28:28">
      <c r="AB710" s="1"/>
    </row>
    <row r="711" spans="28:28">
      <c r="AB711" s="1"/>
    </row>
    <row r="712" spans="28:28">
      <c r="AB712" s="1"/>
    </row>
    <row r="713" spans="28:28">
      <c r="AB713" s="1"/>
    </row>
    <row r="714" spans="28:28">
      <c r="AB714" s="1"/>
    </row>
    <row r="715" spans="28:28">
      <c r="AB715" s="1"/>
    </row>
    <row r="716" spans="28:28">
      <c r="AB716" s="1"/>
    </row>
    <row r="717" spans="28:28">
      <c r="AB717" s="1"/>
    </row>
    <row r="718" spans="28:28">
      <c r="AB718" s="1"/>
    </row>
    <row r="719" spans="28:28">
      <c r="AB719" s="1"/>
    </row>
    <row r="720" spans="28:28">
      <c r="AB720" s="1"/>
    </row>
    <row r="721" spans="28:28">
      <c r="AB721" s="1"/>
    </row>
    <row r="722" spans="28:28">
      <c r="AB722" s="1"/>
    </row>
    <row r="723" spans="28:28">
      <c r="AB723" s="1"/>
    </row>
    <row r="724" spans="28:28">
      <c r="AB724" s="1"/>
    </row>
    <row r="725" spans="28:28">
      <c r="AB725" s="1"/>
    </row>
    <row r="726" spans="28:28">
      <c r="AB726" s="1"/>
    </row>
    <row r="727" spans="28:28">
      <c r="AB727" s="1"/>
    </row>
    <row r="728" spans="28:28">
      <c r="AB728" s="1"/>
    </row>
    <row r="729" spans="28:28">
      <c r="AB729" s="1"/>
    </row>
    <row r="730" spans="28:28">
      <c r="AB730" s="1"/>
    </row>
    <row r="731" spans="28:28">
      <c r="AB731" s="1"/>
    </row>
    <row r="732" spans="28:28">
      <c r="AB732" s="1"/>
    </row>
    <row r="733" spans="28:28">
      <c r="AB733" s="1"/>
    </row>
    <row r="734" spans="28:28">
      <c r="AB734" s="1"/>
    </row>
    <row r="735" spans="28:28">
      <c r="AB735" s="1"/>
    </row>
    <row r="736" spans="28:28">
      <c r="AB736" s="1"/>
    </row>
    <row r="737" spans="28:28">
      <c r="AB737" s="1"/>
    </row>
    <row r="738" spans="28:28">
      <c r="AB738" s="1"/>
    </row>
    <row r="739" spans="28:28">
      <c r="AB739" s="1"/>
    </row>
    <row r="740" spans="28:28">
      <c r="AB740" s="1"/>
    </row>
    <row r="741" spans="28:28">
      <c r="AB741" s="1"/>
    </row>
    <row r="742" spans="28:28">
      <c r="AB742" s="1"/>
    </row>
    <row r="743" spans="28:28">
      <c r="AB743" s="1"/>
    </row>
    <row r="744" spans="28:28">
      <c r="AB744" s="1"/>
    </row>
    <row r="745" spans="28:28">
      <c r="AB745" s="1"/>
    </row>
    <row r="746" spans="28:28">
      <c r="AB746" s="1"/>
    </row>
    <row r="747" spans="28:28">
      <c r="AB747" s="1"/>
    </row>
    <row r="748" spans="28:28">
      <c r="AB748" s="1"/>
    </row>
    <row r="749" spans="28:28">
      <c r="AB749" s="1"/>
    </row>
    <row r="750" spans="28:28">
      <c r="AB750" s="1"/>
    </row>
    <row r="751" spans="28:28">
      <c r="AB751" s="1"/>
    </row>
    <row r="752" spans="28:28">
      <c r="AB752" s="1"/>
    </row>
    <row r="753" spans="28:28">
      <c r="AB753" s="1"/>
    </row>
    <row r="754" spans="28:28">
      <c r="AB754" s="1"/>
    </row>
    <row r="755" spans="28:28">
      <c r="AB755" s="1"/>
    </row>
    <row r="756" spans="28:28">
      <c r="AB756" s="1"/>
    </row>
    <row r="757" spans="28:28">
      <c r="AB757" s="1"/>
    </row>
    <row r="758" spans="28:28">
      <c r="AB758" s="1"/>
    </row>
    <row r="759" spans="28:28">
      <c r="AB759" s="1"/>
    </row>
    <row r="760" spans="28:28">
      <c r="AB760" s="1"/>
    </row>
    <row r="761" spans="28:28">
      <c r="AB761" s="1"/>
    </row>
    <row r="762" spans="28:28">
      <c r="AB762" s="1"/>
    </row>
    <row r="763" spans="28:28">
      <c r="AB763" s="1"/>
    </row>
    <row r="764" spans="28:28">
      <c r="AB764" s="1"/>
    </row>
    <row r="765" spans="28:28">
      <c r="AB765" s="1"/>
    </row>
    <row r="766" spans="28:28">
      <c r="AB766" s="1"/>
    </row>
    <row r="767" spans="28:28">
      <c r="AB767" s="1"/>
    </row>
    <row r="768" spans="28:28">
      <c r="AB768" s="1"/>
    </row>
    <row r="769" spans="28:28">
      <c r="AB769" s="1"/>
    </row>
    <row r="770" spans="28:28">
      <c r="AB770" s="1"/>
    </row>
    <row r="771" spans="28:28">
      <c r="AB771" s="1"/>
    </row>
    <row r="772" spans="28:28">
      <c r="AB772" s="1"/>
    </row>
    <row r="773" spans="28:28">
      <c r="AB773" s="1"/>
    </row>
    <row r="774" spans="28:28">
      <c r="AB774" s="1"/>
    </row>
    <row r="775" spans="28:28">
      <c r="AB775" s="1"/>
    </row>
    <row r="776" spans="28:28">
      <c r="AB776" s="1"/>
    </row>
    <row r="777" spans="28:28">
      <c r="AB777" s="1"/>
    </row>
    <row r="778" spans="28:28">
      <c r="AB778" s="1"/>
    </row>
    <row r="779" spans="28:28">
      <c r="AB779" s="1"/>
    </row>
    <row r="780" spans="28:28">
      <c r="AB780" s="1"/>
    </row>
    <row r="781" spans="28:28">
      <c r="AB781" s="1"/>
    </row>
    <row r="782" spans="28:28">
      <c r="AB782" s="1"/>
    </row>
    <row r="783" spans="28:28">
      <c r="AB783" s="1"/>
    </row>
    <row r="784" spans="28:28">
      <c r="AB784" s="1"/>
    </row>
    <row r="785" spans="28:28">
      <c r="AB785" s="1"/>
    </row>
    <row r="786" spans="28:28">
      <c r="AB786" s="1"/>
    </row>
    <row r="787" spans="28:28">
      <c r="AB787" s="1"/>
    </row>
    <row r="788" spans="28:28">
      <c r="AB788" s="1"/>
    </row>
    <row r="789" spans="28:28">
      <c r="AB789" s="1"/>
    </row>
    <row r="790" spans="28:28">
      <c r="AB790" s="1"/>
    </row>
    <row r="791" spans="28:28">
      <c r="AB791" s="1"/>
    </row>
    <row r="792" spans="28:28">
      <c r="AB792" s="1"/>
    </row>
    <row r="793" spans="28:28">
      <c r="AB793" s="1"/>
    </row>
    <row r="794" spans="28:28">
      <c r="AB794" s="1"/>
    </row>
    <row r="795" spans="28:28">
      <c r="AB795" s="1"/>
    </row>
    <row r="796" spans="28:28">
      <c r="AB796" s="1"/>
    </row>
    <row r="797" spans="28:28">
      <c r="AB797" s="1"/>
    </row>
    <row r="798" spans="28:28">
      <c r="AB798" s="1"/>
    </row>
    <row r="799" spans="28:28">
      <c r="AB799" s="1"/>
    </row>
    <row r="800" spans="28:28">
      <c r="AB800" s="1"/>
    </row>
    <row r="801" spans="28:28">
      <c r="AB801" s="1"/>
    </row>
    <row r="802" spans="28:28">
      <c r="AB802" s="1"/>
    </row>
    <row r="803" spans="28:28">
      <c r="AB803" s="1"/>
    </row>
    <row r="804" spans="28:28">
      <c r="AB804" s="1"/>
    </row>
    <row r="805" spans="28:28">
      <c r="AB805" s="1"/>
    </row>
    <row r="806" spans="28:28">
      <c r="AB806" s="1"/>
    </row>
    <row r="807" spans="28:28">
      <c r="AB807" s="1"/>
    </row>
    <row r="808" spans="28:28">
      <c r="AB808" s="1"/>
    </row>
    <row r="809" spans="28:28">
      <c r="AB809" s="1"/>
    </row>
    <row r="810" spans="28:28">
      <c r="AB810" s="1"/>
    </row>
    <row r="811" spans="28:28">
      <c r="AB811" s="1"/>
    </row>
    <row r="812" spans="28:28">
      <c r="AB812" s="1"/>
    </row>
    <row r="813" spans="28:28">
      <c r="AB813" s="1"/>
    </row>
    <row r="814" spans="28:28">
      <c r="AB814" s="1"/>
    </row>
    <row r="815" spans="28:28">
      <c r="AB815" s="1"/>
    </row>
    <row r="816" spans="28:28">
      <c r="AB816" s="1"/>
    </row>
    <row r="817" spans="28:28">
      <c r="AB817" s="1"/>
    </row>
    <row r="818" spans="28:28">
      <c r="AB818" s="1"/>
    </row>
    <row r="819" spans="28:28">
      <c r="AB819" s="1"/>
    </row>
    <row r="820" spans="28:28">
      <c r="AB820" s="1"/>
    </row>
    <row r="821" spans="28:28">
      <c r="AB821" s="1"/>
    </row>
    <row r="822" spans="28:28">
      <c r="AB822" s="1"/>
    </row>
    <row r="823" spans="28:28">
      <c r="AB823" s="1"/>
    </row>
    <row r="824" spans="28:28">
      <c r="AB824" s="1"/>
    </row>
    <row r="825" spans="28:28">
      <c r="AB825" s="1"/>
    </row>
    <row r="826" spans="28:28">
      <c r="AB826" s="1"/>
    </row>
    <row r="827" spans="28:28">
      <c r="AB827" s="1"/>
    </row>
    <row r="828" spans="28:28">
      <c r="AB828" s="1"/>
    </row>
    <row r="829" spans="28:28">
      <c r="AB829" s="1"/>
    </row>
    <row r="830" spans="28:28">
      <c r="AB830" s="1"/>
    </row>
    <row r="831" spans="28:28">
      <c r="AB831" s="1"/>
    </row>
    <row r="832" spans="28:28">
      <c r="AB832" s="1"/>
    </row>
    <row r="833" spans="28:28">
      <c r="AB833" s="1"/>
    </row>
    <row r="834" spans="28:28">
      <c r="AB834" s="1"/>
    </row>
    <row r="835" spans="28:28">
      <c r="AB835" s="1"/>
    </row>
    <row r="836" spans="28:28">
      <c r="AB836" s="1"/>
    </row>
    <row r="837" spans="28:28">
      <c r="AB837" s="1"/>
    </row>
    <row r="838" spans="28:28">
      <c r="AB838" s="1"/>
    </row>
    <row r="839" spans="28:28">
      <c r="AB839" s="1"/>
    </row>
    <row r="840" spans="28:28">
      <c r="AB840" s="1"/>
    </row>
    <row r="841" spans="28:28">
      <c r="AB841" s="1"/>
    </row>
    <row r="842" spans="28:28">
      <c r="AB842" s="1"/>
    </row>
    <row r="843" spans="28:28">
      <c r="AB843" s="1"/>
    </row>
    <row r="844" spans="28:28">
      <c r="AB844" s="1"/>
    </row>
    <row r="845" spans="28:28">
      <c r="AB845" s="1"/>
    </row>
    <row r="846" spans="28:28">
      <c r="AB846" s="1"/>
    </row>
    <row r="847" spans="28:28">
      <c r="AB847" s="1"/>
    </row>
    <row r="848" spans="28:28">
      <c r="AB848" s="1"/>
    </row>
    <row r="849" spans="28:28">
      <c r="AB849" s="1"/>
    </row>
    <row r="850" spans="28:28">
      <c r="AB850" s="1"/>
    </row>
    <row r="851" spans="28:28">
      <c r="AB851" s="1"/>
    </row>
    <row r="852" spans="28:28">
      <c r="AB852" s="1"/>
    </row>
    <row r="853" spans="28:28">
      <c r="AB853" s="1"/>
    </row>
    <row r="854" spans="28:28">
      <c r="AB854" s="1"/>
    </row>
    <row r="855" spans="28:28">
      <c r="AB855" s="1"/>
    </row>
    <row r="856" spans="28:28">
      <c r="AB856" s="1"/>
    </row>
    <row r="857" spans="28:28">
      <c r="AB857" s="1"/>
    </row>
    <row r="858" spans="28:28">
      <c r="AB858" s="1"/>
    </row>
    <row r="859" spans="28:28">
      <c r="AB859" s="1"/>
    </row>
    <row r="860" spans="28:28">
      <c r="AB860" s="1"/>
    </row>
    <row r="861" spans="28:28">
      <c r="AB861" s="1"/>
    </row>
    <row r="862" spans="28:28">
      <c r="AB862" s="1"/>
    </row>
    <row r="863" spans="28:28">
      <c r="AB863" s="1"/>
    </row>
    <row r="864" spans="28:28">
      <c r="AB864" s="1"/>
    </row>
    <row r="865" spans="28:28">
      <c r="AB865" s="1"/>
    </row>
    <row r="866" spans="28:28">
      <c r="AB866" s="1"/>
    </row>
    <row r="867" spans="28:28">
      <c r="AB867" s="1"/>
    </row>
    <row r="868" spans="28:28">
      <c r="AB868" s="1"/>
    </row>
    <row r="869" spans="28:28">
      <c r="AB869" s="1"/>
    </row>
    <row r="870" spans="28:28">
      <c r="AB870" s="1"/>
    </row>
    <row r="871" spans="28:28">
      <c r="AB871" s="1"/>
    </row>
    <row r="872" spans="28:28">
      <c r="AB872" s="1"/>
    </row>
    <row r="873" spans="28:28">
      <c r="AB873" s="1"/>
    </row>
    <row r="874" spans="28:28">
      <c r="AB874" s="1"/>
    </row>
    <row r="875" spans="28:28">
      <c r="AB875" s="1"/>
    </row>
    <row r="876" spans="28:28">
      <c r="AB876" s="1"/>
    </row>
    <row r="877" spans="28:28">
      <c r="AB877" s="1"/>
    </row>
    <row r="878" spans="28:28">
      <c r="AB878" s="1"/>
    </row>
    <row r="879" spans="28:28">
      <c r="AB879" s="1"/>
    </row>
    <row r="880" spans="28:28">
      <c r="AB880" s="1"/>
    </row>
    <row r="881" spans="28:28">
      <c r="AB881" s="1"/>
    </row>
    <row r="882" spans="28:28">
      <c r="AB882" s="1"/>
    </row>
    <row r="883" spans="28:28">
      <c r="AB883" s="1"/>
    </row>
    <row r="884" spans="28:28">
      <c r="AB884" s="1"/>
    </row>
    <row r="885" spans="28:28">
      <c r="AB885" s="1"/>
    </row>
    <row r="886" spans="28:28">
      <c r="AB886" s="1"/>
    </row>
    <row r="887" spans="28:28">
      <c r="AB887" s="1"/>
    </row>
    <row r="888" spans="28:28">
      <c r="AB888" s="1"/>
    </row>
    <row r="889" spans="28:28">
      <c r="AB889" s="1"/>
    </row>
    <row r="890" spans="28:28">
      <c r="AB890" s="1"/>
    </row>
    <row r="891" spans="28:28">
      <c r="AB891" s="1"/>
    </row>
    <row r="892" spans="28:28">
      <c r="AB892" s="1"/>
    </row>
    <row r="893" spans="28:28">
      <c r="AB893" s="1"/>
    </row>
    <row r="894" spans="28:28">
      <c r="AB894" s="1"/>
    </row>
    <row r="895" spans="28:28">
      <c r="AB895" s="1"/>
    </row>
    <row r="896" spans="28:28">
      <c r="AB896" s="1"/>
    </row>
    <row r="897" spans="28:28">
      <c r="AB897" s="1"/>
    </row>
    <row r="898" spans="28:28">
      <c r="AB898" s="1"/>
    </row>
    <row r="899" spans="28:28">
      <c r="AB899" s="1"/>
    </row>
    <row r="900" spans="28:28">
      <c r="AB900" s="1"/>
    </row>
    <row r="901" spans="28:28">
      <c r="AB901" s="1"/>
    </row>
    <row r="902" spans="28:28">
      <c r="AB902" s="1"/>
    </row>
    <row r="903" spans="28:28">
      <c r="AB903" s="1"/>
    </row>
    <row r="904" spans="28:28">
      <c r="AB904" s="1"/>
    </row>
    <row r="905" spans="28:28">
      <c r="AB905" s="1"/>
    </row>
    <row r="906" spans="28:28">
      <c r="AB906" s="1"/>
    </row>
    <row r="907" spans="28:28">
      <c r="AB907" s="1"/>
    </row>
    <row r="908" spans="28:28">
      <c r="AB908" s="1"/>
    </row>
    <row r="909" spans="28:28">
      <c r="AB909" s="1"/>
    </row>
    <row r="910" spans="28:28">
      <c r="AB910" s="1"/>
    </row>
    <row r="911" spans="28:28">
      <c r="AB911" s="1"/>
    </row>
    <row r="912" spans="28:28">
      <c r="AB912" s="1"/>
    </row>
    <row r="913" spans="28:28">
      <c r="AB913" s="1"/>
    </row>
    <row r="914" spans="28:28">
      <c r="AB914" s="1"/>
    </row>
    <row r="915" spans="28:28">
      <c r="AB915" s="1"/>
    </row>
    <row r="916" spans="28:28">
      <c r="AB916" s="1"/>
    </row>
    <row r="917" spans="28:28">
      <c r="AB917" s="1"/>
    </row>
    <row r="918" spans="28:28">
      <c r="AB918" s="1"/>
    </row>
    <row r="919" spans="28:28">
      <c r="AB919" s="1"/>
    </row>
    <row r="920" spans="28:28">
      <c r="AB920" s="1"/>
    </row>
    <row r="921" spans="28:28">
      <c r="AB921" s="1"/>
    </row>
    <row r="922" spans="28:28">
      <c r="AB922" s="1"/>
    </row>
    <row r="923" spans="28:28">
      <c r="AB923" s="1"/>
    </row>
    <row r="924" spans="28:28">
      <c r="AB924" s="1"/>
    </row>
    <row r="925" spans="28:28">
      <c r="AB925" s="1"/>
    </row>
    <row r="926" spans="28:28">
      <c r="AB926" s="1"/>
    </row>
    <row r="927" spans="28:28">
      <c r="AB927" s="1"/>
    </row>
    <row r="928" spans="28:28">
      <c r="AB928" s="1"/>
    </row>
    <row r="929" spans="28:28">
      <c r="AB929" s="1"/>
    </row>
    <row r="930" spans="28:28">
      <c r="AB930" s="1"/>
    </row>
    <row r="931" spans="28:28">
      <c r="AB931" s="1"/>
    </row>
    <row r="932" spans="28:28">
      <c r="AB932" s="1"/>
    </row>
    <row r="933" spans="28:28">
      <c r="AB933" s="1"/>
    </row>
    <row r="934" spans="28:28">
      <c r="AB934" s="1"/>
    </row>
    <row r="935" spans="28:28">
      <c r="AB935" s="1"/>
    </row>
    <row r="936" spans="28:28">
      <c r="AB936" s="1"/>
    </row>
    <row r="937" spans="28:28">
      <c r="AB937" s="1"/>
    </row>
    <row r="938" spans="28:28">
      <c r="AB938" s="1"/>
    </row>
    <row r="939" spans="28:28">
      <c r="AB939" s="1"/>
    </row>
    <row r="940" spans="28:28">
      <c r="AB940" s="1"/>
    </row>
    <row r="941" spans="28:28">
      <c r="AB941" s="1"/>
    </row>
    <row r="942" spans="28:28">
      <c r="AB942" s="1"/>
    </row>
    <row r="943" spans="28:28">
      <c r="AB943" s="1"/>
    </row>
    <row r="944" spans="28:28">
      <c r="AB944" s="1"/>
    </row>
    <row r="945" spans="28:28">
      <c r="AB945" s="1"/>
    </row>
    <row r="946" spans="28:28">
      <c r="AB946" s="1"/>
    </row>
    <row r="947" spans="28:28">
      <c r="AB947" s="1"/>
    </row>
    <row r="948" spans="28:28">
      <c r="AB948" s="1"/>
    </row>
    <row r="949" spans="28:28">
      <c r="AB949" s="1"/>
    </row>
    <row r="950" spans="28:28">
      <c r="AB950" s="1"/>
    </row>
    <row r="951" spans="28:28">
      <c r="AB951" s="1"/>
    </row>
    <row r="952" spans="28:28">
      <c r="AB952" s="1"/>
    </row>
    <row r="953" spans="28:28">
      <c r="AB953" s="1"/>
    </row>
    <row r="954" spans="28:28">
      <c r="AB954" s="1"/>
    </row>
    <row r="955" spans="28:28">
      <c r="AB955" s="1"/>
    </row>
    <row r="956" spans="28:28">
      <c r="AB956" s="1"/>
    </row>
    <row r="957" spans="28:28">
      <c r="AB957" s="1"/>
    </row>
    <row r="958" spans="28:28">
      <c r="AB958" s="1"/>
    </row>
    <row r="959" spans="28:28">
      <c r="AB959" s="1"/>
    </row>
    <row r="960" spans="28:28">
      <c r="AB960" s="1"/>
    </row>
    <row r="961" spans="28:28">
      <c r="AB961" s="1"/>
    </row>
    <row r="962" spans="28:28">
      <c r="AB962" s="1"/>
    </row>
    <row r="963" spans="28:28">
      <c r="AB963" s="1"/>
    </row>
    <row r="964" spans="28:28">
      <c r="AB964" s="1"/>
    </row>
    <row r="965" spans="28:28">
      <c r="AB965" s="1"/>
    </row>
    <row r="966" spans="28:28">
      <c r="AB966" s="1"/>
    </row>
    <row r="967" spans="28:28">
      <c r="AB967" s="1"/>
    </row>
    <row r="968" spans="28:28">
      <c r="AB968" s="1"/>
    </row>
    <row r="969" spans="28:28">
      <c r="AB969" s="1"/>
    </row>
    <row r="970" spans="28:28">
      <c r="AB970" s="1"/>
    </row>
    <row r="971" spans="28:28">
      <c r="AB971" s="1"/>
    </row>
    <row r="972" spans="28:28">
      <c r="AB972" s="1"/>
    </row>
    <row r="973" spans="28:28">
      <c r="AB973" s="1"/>
    </row>
    <row r="974" spans="28:28">
      <c r="AB974" s="1"/>
    </row>
    <row r="975" spans="28:28">
      <c r="AB975" s="1"/>
    </row>
    <row r="976" spans="28:28">
      <c r="AB976" s="1"/>
    </row>
    <row r="977" spans="28:28">
      <c r="AB977" s="1"/>
    </row>
    <row r="978" spans="28:28">
      <c r="AB978" s="1"/>
    </row>
    <row r="979" spans="28:28">
      <c r="AB979" s="1"/>
    </row>
    <row r="980" spans="28:28">
      <c r="AB980" s="1"/>
    </row>
    <row r="981" spans="28:28">
      <c r="AB981" s="1"/>
    </row>
    <row r="982" spans="28:28">
      <c r="AB982" s="1"/>
    </row>
    <row r="983" spans="28:28">
      <c r="AB983" s="1"/>
    </row>
    <row r="984" spans="28:28">
      <c r="AB984" s="1"/>
    </row>
    <row r="985" spans="28:28">
      <c r="AB985" s="1"/>
    </row>
    <row r="986" spans="28:28">
      <c r="AB986" s="1"/>
    </row>
    <row r="987" spans="28:28">
      <c r="AB987" s="1"/>
    </row>
    <row r="988" spans="28:28">
      <c r="AB988" s="1"/>
    </row>
    <row r="989" spans="28:28">
      <c r="AB989" s="1"/>
    </row>
  </sheetData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État des Résultats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2017-02-09T14:20:45Z</dcterms:created>
  <dcterms:modified xsi:type="dcterms:W3CDTF">2017-12-11T17:08:10Z</dcterms:modified>
</cp:coreProperties>
</file>