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3/Finance gaganante (430-853-ME)/ COMPTABILITÉ 1 - Analyse et traitement des données du cycle comptable/Chapitre 6/"/>
    </mc:Choice>
  </mc:AlternateContent>
  <xr:revisionPtr revIDLastSave="0" documentId="8_{BC98FDFF-554D-5345-BA08-E3EE79E914FF}" xr6:coauthVersionLast="47" xr6:coauthVersionMax="47" xr10:uidLastSave="{00000000-0000-0000-0000-000000000000}"/>
  <bookViews>
    <workbookView xWindow="680" yWindow="1420" windowWidth="46400" windowHeight="24460" activeTab="2" xr2:uid="{31B646AD-85AF-3B40-8BB1-FEC05015A137}"/>
  </bookViews>
  <sheets>
    <sheet name="Plan comptable" sheetId="3" r:id="rId1"/>
    <sheet name="Balance de vérification" sheetId="4" r:id="rId2"/>
    <sheet name=" Chiffrier" sheetId="5" r:id="rId3"/>
    <sheet name="Journal général" sheetId="1" r:id="rId4"/>
  </sheets>
  <definedNames>
    <definedName name="image1" localSheetId="2">#REF!</definedName>
    <definedName name="image1" localSheetId="0">#REF!</definedName>
    <definedName name="image1">#REF!</definedName>
    <definedName name="image2" localSheetId="2">#REF!</definedName>
    <definedName name="image2" localSheetId="0">#REF!</definedName>
    <definedName name="image2">#REF!</definedName>
    <definedName name="_xlnm.Print_Area" localSheetId="2">' Chiffrier'!$A$1:$P$60</definedName>
    <definedName name="_xlnm.Print_Area" localSheetId="3">'Journal général'!$A$1:$J$36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5" l="1"/>
  <c r="K8" i="5"/>
  <c r="D46" i="5"/>
  <c r="C46" i="5"/>
  <c r="B46" i="5"/>
  <c r="D55" i="5"/>
  <c r="D48" i="5"/>
  <c r="D47" i="5"/>
  <c r="D45" i="5"/>
  <c r="D43" i="5"/>
  <c r="C43" i="5"/>
  <c r="B43" i="5"/>
  <c r="D41" i="5"/>
  <c r="D40" i="5"/>
  <c r="D38" i="5"/>
  <c r="C38" i="5"/>
  <c r="E35" i="5"/>
  <c r="C35" i="5"/>
  <c r="B35" i="5"/>
  <c r="D33" i="5"/>
  <c r="E32" i="5"/>
  <c r="E31" i="5"/>
  <c r="E27" i="5"/>
  <c r="E26" i="5"/>
  <c r="E24" i="5"/>
  <c r="D23" i="5"/>
  <c r="D13" i="5"/>
  <c r="D12" i="5"/>
  <c r="D11" i="5"/>
  <c r="D10" i="5"/>
  <c r="D8" i="5"/>
  <c r="N59" i="5"/>
  <c r="I59" i="5"/>
  <c r="G59" i="5"/>
  <c r="C58" i="5"/>
  <c r="C56" i="5"/>
  <c r="C55" i="5"/>
  <c r="C54" i="5"/>
  <c r="C53" i="5"/>
  <c r="C52" i="5"/>
  <c r="C51" i="5"/>
  <c r="C50" i="5"/>
  <c r="C49" i="5"/>
  <c r="C48" i="5"/>
  <c r="C47" i="5"/>
  <c r="C45" i="5"/>
  <c r="C44" i="5"/>
  <c r="C42" i="5"/>
  <c r="C41" i="5"/>
  <c r="C40" i="5"/>
  <c r="C39" i="5"/>
  <c r="C37" i="5"/>
  <c r="C36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B58" i="5"/>
  <c r="B56" i="5"/>
  <c r="B55" i="5"/>
  <c r="B54" i="5"/>
  <c r="B53" i="5"/>
  <c r="B52" i="5"/>
  <c r="B51" i="5"/>
  <c r="B50" i="5"/>
  <c r="B49" i="5"/>
  <c r="B48" i="5"/>
  <c r="B47" i="5"/>
  <c r="B45" i="5"/>
  <c r="B44" i="5"/>
  <c r="B42" i="5"/>
  <c r="B41" i="5"/>
  <c r="B40" i="5"/>
  <c r="B39" i="5"/>
  <c r="B37" i="5"/>
  <c r="B36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L59" i="5"/>
  <c r="K15" i="5"/>
  <c r="K11" i="5"/>
  <c r="K10" i="5"/>
  <c r="K9" i="5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G31" i="4"/>
  <c r="F31" i="4"/>
  <c r="E59" i="5" l="1"/>
  <c r="M59" i="5"/>
  <c r="M61" i="5" s="1"/>
  <c r="K59" i="5"/>
  <c r="J59" i="5"/>
  <c r="D59" i="5"/>
  <c r="O59" i="5"/>
  <c r="H36" i="1" l="1"/>
  <c r="I40" i="1"/>
  <c r="I36" i="1"/>
  <c r="C30" i="1" l="1"/>
</calcChain>
</file>

<file path=xl/sharedStrings.xml><?xml version="1.0" encoding="utf-8"?>
<sst xmlns="http://schemas.openxmlformats.org/spreadsheetml/2006/main" count="383" uniqueCount="192">
  <si>
    <t>PROBLÈME 2</t>
  </si>
  <si>
    <t>JOURNAL GÉNÉRAL</t>
  </si>
  <si>
    <t>Page : 133</t>
  </si>
  <si>
    <t>Date</t>
  </si>
  <si>
    <t>Nom des comptes et explication</t>
  </si>
  <si>
    <t>Numéro 
des comptes</t>
  </si>
  <si>
    <t>Débit</t>
  </si>
  <si>
    <t>Crédit</t>
  </si>
  <si>
    <t>20X7</t>
  </si>
  <si>
    <t>Honoraires professionnels</t>
  </si>
  <si>
    <t>Sommaire des résultats</t>
  </si>
  <si>
    <t>Pascal Villeneuve - capital</t>
  </si>
  <si>
    <t>(pour fermer les comptes de produits en date de la fin d'exercice)</t>
  </si>
  <si>
    <t>Loyer</t>
  </si>
  <si>
    <t xml:space="preserve">Publicité </t>
  </si>
  <si>
    <t>Frais de bureau</t>
  </si>
  <si>
    <t>Taxes municipales</t>
  </si>
  <si>
    <t>Électricité</t>
  </si>
  <si>
    <t>Chauffage</t>
  </si>
  <si>
    <t>Assurance</t>
  </si>
  <si>
    <t>Télécommunications</t>
  </si>
  <si>
    <t>Amortissement - ameublement de bureau</t>
  </si>
  <si>
    <t>(pour fermer les comptes de charges en date de la fin d'exercice)</t>
  </si>
  <si>
    <t xml:space="preserve"> </t>
  </si>
  <si>
    <t>PLAN COMPTABLE</t>
  </si>
  <si>
    <t>ACTIF</t>
  </si>
  <si>
    <t>Actif courant</t>
  </si>
  <si>
    <t>Encaisse</t>
  </si>
  <si>
    <t>Placements à court terme</t>
  </si>
  <si>
    <t>Clients</t>
  </si>
  <si>
    <t>TPS à recevoir</t>
  </si>
  <si>
    <t>TVQ à recevoir</t>
  </si>
  <si>
    <t>Intérêts à recevoir</t>
  </si>
  <si>
    <t>Honoraires à recevoir</t>
  </si>
  <si>
    <t>Loyer à recevoir</t>
  </si>
  <si>
    <t>Produits divers à recevoir</t>
  </si>
  <si>
    <t>Dividendes à recevoir</t>
  </si>
  <si>
    <t>Taxes à la consommation à recevoir</t>
  </si>
  <si>
    <t>Effet à recevoir (court terme)</t>
  </si>
  <si>
    <t>Stocks de marchandises</t>
  </si>
  <si>
    <t>Fournitures de bureau</t>
  </si>
  <si>
    <t>Fournitures (autres)</t>
  </si>
  <si>
    <t>Assurance payée d'avance</t>
  </si>
  <si>
    <t>Loyer payé d'avance</t>
  </si>
  <si>
    <t>Taxes municipales payées d'avance</t>
  </si>
  <si>
    <t>Taxes scolaires payées d'avance</t>
  </si>
  <si>
    <t>Publicité payée d'avance</t>
  </si>
  <si>
    <t>Actif non courant</t>
  </si>
  <si>
    <t>Matériel roulant</t>
  </si>
  <si>
    <t xml:space="preserve">     Amortissement cumulé - matériel roulant</t>
  </si>
  <si>
    <t>Équipement de bureau</t>
  </si>
  <si>
    <t xml:space="preserve">     Amortissement cumulé - équipement de bureau</t>
  </si>
  <si>
    <t>Matériel informatique</t>
  </si>
  <si>
    <t xml:space="preserve">     Amortissement cumulé - matériel informatique</t>
  </si>
  <si>
    <t xml:space="preserve">Équipement </t>
  </si>
  <si>
    <t xml:space="preserve">     Amortissement cumulé - équipement </t>
  </si>
  <si>
    <t>Ameublement de bureau</t>
  </si>
  <si>
    <t xml:space="preserve">     Amortissement cumulé - ameublement de bureau</t>
  </si>
  <si>
    <t>Améliorations locatives</t>
  </si>
  <si>
    <t xml:space="preserve">     Amortissement cumulé - amélioration locative</t>
  </si>
  <si>
    <t>Bâtiment</t>
  </si>
  <si>
    <t xml:space="preserve">     Amortissement cumulé bâtiment</t>
  </si>
  <si>
    <t>Entrepôt</t>
  </si>
  <si>
    <t xml:space="preserve">     Amortissement cumulé - entrepôt</t>
  </si>
  <si>
    <t>Terrain</t>
  </si>
  <si>
    <t>PASSIF</t>
  </si>
  <si>
    <t>Passif courant</t>
  </si>
  <si>
    <t xml:space="preserve"> Emprunt bancaire (marge de crédit)</t>
  </si>
  <si>
    <t xml:space="preserve"> Fournisseurs</t>
  </si>
  <si>
    <t xml:space="preserve"> Effet à payer à court terme</t>
  </si>
  <si>
    <t xml:space="preserve"> TPS à payer</t>
  </si>
  <si>
    <t xml:space="preserve"> TVQ à payer</t>
  </si>
  <si>
    <t xml:space="preserve"> Salaires à payer</t>
  </si>
  <si>
    <t xml:space="preserve"> RRQ à payer</t>
  </si>
  <si>
    <t xml:space="preserve"> RQAP à payer</t>
  </si>
  <si>
    <t xml:space="preserve"> FSS à payer</t>
  </si>
  <si>
    <t xml:space="preserve"> CNESST à payer</t>
  </si>
  <si>
    <t xml:space="preserve"> Impôt provincial à payer</t>
  </si>
  <si>
    <t xml:space="preserve"> A-E à payer</t>
  </si>
  <si>
    <t xml:space="preserve"> Impôt fédéral à payer</t>
  </si>
  <si>
    <t xml:space="preserve"> Vacances à payer</t>
  </si>
  <si>
    <t xml:space="preserve"> REER collectif à payer</t>
  </si>
  <si>
    <t xml:space="preserve"> RVER à payer</t>
  </si>
  <si>
    <t xml:space="preserve"> Régime de retraite à payer</t>
  </si>
  <si>
    <t xml:space="preserve"> Cotisations syndicales à payer</t>
  </si>
  <si>
    <t xml:space="preserve"> Dons de charité à payer</t>
  </si>
  <si>
    <t xml:space="preserve"> Publicité à payer</t>
  </si>
  <si>
    <t xml:space="preserve"> Intérêts à payer</t>
  </si>
  <si>
    <t xml:space="preserve"> Autres charges à payer</t>
  </si>
  <si>
    <t xml:space="preserve"> Loyer à payer</t>
  </si>
  <si>
    <t xml:space="preserve"> Dividendes à payer</t>
  </si>
  <si>
    <t xml:space="preserve"> Produits perçus d'avance</t>
  </si>
  <si>
    <t xml:space="preserve"> Impôts sur les société à payer</t>
  </si>
  <si>
    <t>Passif non courant</t>
  </si>
  <si>
    <t xml:space="preserve"> Effet à payer (long terme)</t>
  </si>
  <si>
    <t xml:space="preserve"> Emprunt hypothécaire</t>
  </si>
  <si>
    <t>CAPITAUX PROPRES</t>
  </si>
  <si>
    <t>Capitaux propres (entreprise à propriétaire unique)</t>
  </si>
  <si>
    <t xml:space="preserve"> Christian Latour — Capital</t>
  </si>
  <si>
    <t xml:space="preserve"> Christian Latour — apports</t>
  </si>
  <si>
    <t xml:space="preserve"> Christian Latour — retraits</t>
  </si>
  <si>
    <t>Capitaux propres (société par actions)</t>
  </si>
  <si>
    <t xml:space="preserve"> Capital actions ordinaire</t>
  </si>
  <si>
    <t xml:space="preserve"> Capital actions privilégié</t>
  </si>
  <si>
    <t>Bénéfices non répartis (BNR)</t>
  </si>
  <si>
    <t xml:space="preserve"> Bénéfices non répartis</t>
  </si>
  <si>
    <t>Dividendes - actions ordinaire</t>
  </si>
  <si>
    <t>Dividendes - actions privilégié</t>
  </si>
  <si>
    <t>PRODUITS</t>
  </si>
  <si>
    <t>Revenus</t>
  </si>
  <si>
    <t xml:space="preserve"> Commissions gagnées</t>
  </si>
  <si>
    <t xml:space="preserve"> Honoraires professionnels</t>
  </si>
  <si>
    <t xml:space="preserve"> Services rendus</t>
  </si>
  <si>
    <t xml:space="preserve"> Honoraires de gestion</t>
  </si>
  <si>
    <t xml:space="preserve"> Redevances gagnées</t>
  </si>
  <si>
    <t xml:space="preserve"> Revenus de transport</t>
  </si>
  <si>
    <t xml:space="preserve"> Revenus de location</t>
  </si>
  <si>
    <t xml:space="preserve"> Billets d’entrée</t>
  </si>
  <si>
    <t xml:space="preserve"> Travaux d’excavation</t>
  </si>
  <si>
    <t xml:space="preserve"> Revenus d’extermination</t>
  </si>
  <si>
    <t xml:space="preserve"> Produits divers</t>
  </si>
  <si>
    <t xml:space="preserve"> Honoraires de consultation</t>
  </si>
  <si>
    <t xml:space="preserve"> Produits de livraisons</t>
  </si>
  <si>
    <t xml:space="preserve"> Produits d’abonnements gagnés</t>
  </si>
  <si>
    <t xml:space="preserve"> Revenus de cours</t>
  </si>
  <si>
    <t xml:space="preserve"> Produits d’intérêts</t>
  </si>
  <si>
    <t xml:space="preserve"> Produits de dividendes</t>
  </si>
  <si>
    <t xml:space="preserve"> Ventes</t>
  </si>
  <si>
    <t xml:space="preserve"> Rendus et rabais sur ventes</t>
  </si>
  <si>
    <t xml:space="preserve"> Escomptes sur ventes</t>
  </si>
  <si>
    <t xml:space="preserve"> Gains sur disposition d’immobilisations</t>
  </si>
  <si>
    <t>CHARGES</t>
  </si>
  <si>
    <t>Coût des marchandises vendues</t>
  </si>
  <si>
    <t>Stock de marchandise au début</t>
  </si>
  <si>
    <t>Achats</t>
  </si>
  <si>
    <t>Rendus et rabais sur achats</t>
  </si>
  <si>
    <t>Escomptes sur achat</t>
  </si>
  <si>
    <t>Frais de transport à l’achat</t>
  </si>
  <si>
    <t>Frais de douane</t>
  </si>
  <si>
    <t>Stock de marchandises à la fin</t>
  </si>
  <si>
    <t>Charges d’exploitation</t>
  </si>
  <si>
    <t>Salaires</t>
  </si>
  <si>
    <t>Salaires des vendeurs</t>
  </si>
  <si>
    <t>Salaires de l’administration</t>
  </si>
  <si>
    <t>Charges sociales</t>
  </si>
  <si>
    <t>Avantages sociaux</t>
  </si>
  <si>
    <t>Vacances</t>
  </si>
  <si>
    <t>Location gymnase</t>
  </si>
  <si>
    <t>Publicité</t>
  </si>
  <si>
    <t>Frais de fournitures (autres)</t>
  </si>
  <si>
    <t>Entretien et réparation — matériel roulant</t>
  </si>
  <si>
    <t>Entretien et réparation — équipement de bureau</t>
  </si>
  <si>
    <t>Entretien et réparation — autres</t>
  </si>
  <si>
    <t>Entretien et réparation — bâtiment</t>
  </si>
  <si>
    <t>Cotisations professionnelles</t>
  </si>
  <si>
    <t>Taxes scolaires</t>
  </si>
  <si>
    <t>Location d’équipement</t>
  </si>
  <si>
    <t>Frais divers de vente</t>
  </si>
  <si>
    <t>Frais de livraison</t>
  </si>
  <si>
    <t>Frais de déplacement</t>
  </si>
  <si>
    <t>Frais de repas et représentation</t>
  </si>
  <si>
    <t>Essence</t>
  </si>
  <si>
    <t>Nonoraires de gestion</t>
  </si>
  <si>
    <t>Frais légaux</t>
  </si>
  <si>
    <t>Charges d’intérêts</t>
  </si>
  <si>
    <t>Frais bancaires</t>
  </si>
  <si>
    <t>Charges diverses</t>
  </si>
  <si>
    <t>Amortissement — Matériel roulant</t>
  </si>
  <si>
    <t>Amortissement — équipement de bureau</t>
  </si>
  <si>
    <t>Amortissement — matériel informatique</t>
  </si>
  <si>
    <t xml:space="preserve">Amortissement — équipement </t>
  </si>
  <si>
    <t>Amortissement — ameublement de bureau</t>
  </si>
  <si>
    <t>Amortissement — améliorations locatives</t>
  </si>
  <si>
    <t>Amortissement — bâtiment</t>
  </si>
  <si>
    <t xml:space="preserve"> Amortissement — entrepôt</t>
  </si>
  <si>
    <t>Perte sur disposition d’immobilisations</t>
  </si>
  <si>
    <t>Charge d'impôts</t>
  </si>
  <si>
    <t xml:space="preserve">BALANCE DE VÉRIFICATION </t>
  </si>
  <si>
    <t>Numéro</t>
  </si>
  <si>
    <t>Nom du compte</t>
  </si>
  <si>
    <t>au 31 décembre 20X7</t>
  </si>
  <si>
    <t>a), b), d) et e)</t>
  </si>
  <si>
    <t>No</t>
  </si>
  <si>
    <t>Compte</t>
  </si>
  <si>
    <t>Balance de vérification</t>
  </si>
  <si>
    <t>Régularisations</t>
  </si>
  <si>
    <t>Balance de vérification régularisée</t>
  </si>
  <si>
    <t>Écritures de fermeture</t>
  </si>
  <si>
    <t>Bilan et état des capitaux propres</t>
  </si>
  <si>
    <t>CHIFFRIER AU 31 DÉCEMBRE 20X7</t>
  </si>
  <si>
    <t>Total du compte Capital</t>
  </si>
  <si>
    <t>CHAPITRE 6 - PROBLÈME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</si>
</sst>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mmm\ dd"/>
    <numFmt numFmtId="166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20"/>
      <color theme="0"/>
      <name val="Calibri"/>
      <family val="2"/>
      <scheme val="minor"/>
    </font>
    <font>
      <sz val="20"/>
      <name val="Arial"/>
      <family val="2"/>
    </font>
    <font>
      <b/>
      <sz val="18"/>
      <name val="Calibri"/>
      <family val="2"/>
      <scheme val="minor"/>
    </font>
    <font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u/>
      <sz val="11"/>
      <name val="Calibri"/>
      <family val="2"/>
      <scheme val="minor"/>
    </font>
    <font>
      <u val="doubleAccounting"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2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B0F0"/>
      <name val="Times New Roman"/>
      <family val="1"/>
    </font>
    <font>
      <b/>
      <u val="doubleAccounting"/>
      <sz val="12"/>
      <color theme="1"/>
      <name val="Times New Roman"/>
      <family val="1"/>
    </font>
    <font>
      <b/>
      <u val="doubleAccounting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double">
        <color auto="1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indexed="64"/>
      </left>
      <right style="double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59996337778862885"/>
      </bottom>
      <diagonal/>
    </border>
    <border>
      <left/>
      <right/>
      <top style="thin">
        <color indexed="64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3" tint="0.59996337778862885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79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3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2" applyFont="1"/>
    <xf numFmtId="0" fontId="8" fillId="0" borderId="0" xfId="2"/>
    <xf numFmtId="0" fontId="9" fillId="0" borderId="27" xfId="2" applyFont="1" applyBorder="1" applyAlignment="1">
      <alignment horizontal="center" vertical="center" wrapText="1"/>
    </xf>
    <xf numFmtId="0" fontId="10" fillId="0" borderId="27" xfId="2" applyFont="1" applyBorder="1" applyAlignment="1">
      <alignment wrapText="1"/>
    </xf>
    <xf numFmtId="0" fontId="13" fillId="0" borderId="25" xfId="2" applyFont="1" applyBorder="1"/>
    <xf numFmtId="0" fontId="13" fillId="0" borderId="26" xfId="2" applyFont="1" applyBorder="1"/>
    <xf numFmtId="0" fontId="14" fillId="0" borderId="30" xfId="2" applyFont="1" applyBorder="1"/>
    <xf numFmtId="0" fontId="13" fillId="0" borderId="31" xfId="2" applyFont="1" applyBorder="1" applyAlignment="1">
      <alignment horizontal="center"/>
    </xf>
    <xf numFmtId="0" fontId="13" fillId="0" borderId="30" xfId="2" applyFont="1" applyBorder="1"/>
    <xf numFmtId="0" fontId="13" fillId="0" borderId="31" xfId="2" applyFont="1" applyBorder="1"/>
    <xf numFmtId="0" fontId="15" fillId="0" borderId="30" xfId="2" applyFont="1" applyBorder="1"/>
    <xf numFmtId="0" fontId="13" fillId="0" borderId="32" xfId="2" applyFont="1" applyBorder="1" applyAlignment="1">
      <alignment horizontal="center"/>
    </xf>
    <xf numFmtId="0" fontId="16" fillId="0" borderId="30" xfId="2" applyFont="1" applyBorder="1"/>
    <xf numFmtId="0" fontId="17" fillId="5" borderId="30" xfId="2" applyFont="1" applyFill="1" applyBorder="1"/>
    <xf numFmtId="0" fontId="13" fillId="5" borderId="31" xfId="2" applyFont="1" applyFill="1" applyBorder="1" applyAlignment="1">
      <alignment horizontal="center"/>
    </xf>
    <xf numFmtId="0" fontId="17" fillId="0" borderId="30" xfId="2" applyFont="1" applyBorder="1"/>
    <xf numFmtId="0" fontId="13" fillId="0" borderId="32" xfId="2" applyFont="1" applyBorder="1"/>
    <xf numFmtId="0" fontId="13" fillId="0" borderId="26" xfId="2" applyFont="1" applyBorder="1" applyAlignment="1">
      <alignment horizontal="center"/>
    </xf>
    <xf numFmtId="0" fontId="14" fillId="0" borderId="33" xfId="2" applyFont="1" applyBorder="1"/>
    <xf numFmtId="0" fontId="13" fillId="0" borderId="33" xfId="2" applyFont="1" applyBorder="1"/>
    <xf numFmtId="0" fontId="13" fillId="0" borderId="34" xfId="2" applyFont="1" applyBorder="1"/>
    <xf numFmtId="0" fontId="13" fillId="0" borderId="35" xfId="2" applyFont="1" applyBorder="1"/>
    <xf numFmtId="0" fontId="15" fillId="7" borderId="34" xfId="2" applyFont="1" applyFill="1" applyBorder="1"/>
    <xf numFmtId="0" fontId="17" fillId="7" borderId="34" xfId="2" applyFont="1" applyFill="1" applyBorder="1"/>
    <xf numFmtId="0" fontId="14" fillId="0" borderId="34" xfId="2" applyFont="1" applyBorder="1"/>
    <xf numFmtId="0" fontId="18" fillId="0" borderId="34" xfId="2" applyFont="1" applyBorder="1"/>
    <xf numFmtId="0" fontId="17" fillId="0" borderId="34" xfId="2" applyFont="1" applyBorder="1" applyProtection="1">
      <protection locked="0"/>
    </xf>
    <xf numFmtId="0" fontId="17" fillId="0" borderId="34" xfId="2" applyFont="1" applyBorder="1"/>
    <xf numFmtId="0" fontId="17" fillId="0" borderId="35" xfId="2" applyFont="1" applyBorder="1"/>
    <xf numFmtId="0" fontId="13" fillId="7" borderId="34" xfId="2" applyFont="1" applyFill="1" applyBorder="1"/>
    <xf numFmtId="0" fontId="19" fillId="0" borderId="34" xfId="2" applyFont="1" applyBorder="1"/>
    <xf numFmtId="0" fontId="19" fillId="0" borderId="34" xfId="2" applyFont="1" applyBorder="1" applyProtection="1">
      <protection locked="0"/>
    </xf>
    <xf numFmtId="0" fontId="19" fillId="0" borderId="35" xfId="2" applyFont="1" applyBorder="1" applyProtection="1">
      <protection locked="0"/>
    </xf>
    <xf numFmtId="0" fontId="18" fillId="0" borderId="30" xfId="2" applyFont="1" applyBorder="1"/>
    <xf numFmtId="0" fontId="13" fillId="0" borderId="36" xfId="2" applyFont="1" applyBorder="1"/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/>
    </xf>
    <xf numFmtId="0" fontId="4" fillId="6" borderId="6" xfId="0" applyFont="1" applyFill="1" applyBorder="1"/>
    <xf numFmtId="0" fontId="4" fillId="6" borderId="7" xfId="0" applyFont="1" applyFill="1" applyBorder="1" applyAlignment="1">
      <alignment horizontal="center"/>
    </xf>
    <xf numFmtId="164" fontId="4" fillId="6" borderId="8" xfId="1" applyFont="1" applyFill="1" applyBorder="1"/>
    <xf numFmtId="49" fontId="4" fillId="6" borderId="9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164" fontId="4" fillId="6" borderId="12" xfId="1" applyFont="1" applyFill="1" applyBorder="1"/>
    <xf numFmtId="164" fontId="4" fillId="6" borderId="13" xfId="1" applyFont="1" applyFill="1" applyBorder="1"/>
    <xf numFmtId="165" fontId="4" fillId="6" borderId="9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4" fillId="6" borderId="9" xfId="0" applyFont="1" applyFill="1" applyBorder="1" applyAlignment="1">
      <alignment wrapText="1"/>
    </xf>
    <xf numFmtId="164" fontId="21" fillId="0" borderId="0" xfId="1" applyFont="1" applyFill="1" applyBorder="1"/>
    <xf numFmtId="0" fontId="3" fillId="0" borderId="0" xfId="4" applyFont="1" applyAlignment="1">
      <alignment horizontal="center" vertical="center"/>
    </xf>
    <xf numFmtId="0" fontId="22" fillId="0" borderId="0" xfId="4" applyFont="1"/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2" fillId="0" borderId="0" xfId="4" applyAlignment="1">
      <alignment horizontal="center"/>
    </xf>
    <xf numFmtId="0" fontId="2" fillId="0" borderId="0" xfId="4"/>
    <xf numFmtId="0" fontId="27" fillId="0" borderId="0" xfId="4" applyFont="1"/>
    <xf numFmtId="0" fontId="22" fillId="0" borderId="0" xfId="4" applyFont="1" applyAlignment="1">
      <alignment horizontal="center"/>
    </xf>
    <xf numFmtId="0" fontId="7" fillId="6" borderId="41" xfId="2" applyFont="1" applyFill="1" applyBorder="1" applyAlignment="1">
      <alignment horizontal="center" vertical="center"/>
    </xf>
    <xf numFmtId="0" fontId="7" fillId="6" borderId="42" xfId="2" applyFont="1" applyFill="1" applyBorder="1" applyAlignment="1">
      <alignment horizontal="center" vertical="center"/>
    </xf>
    <xf numFmtId="44" fontId="2" fillId="6" borderId="20" xfId="5" applyNumberFormat="1" applyFont="1" applyFill="1" applyBorder="1"/>
    <xf numFmtId="44" fontId="2" fillId="6" borderId="46" xfId="5" applyNumberFormat="1" applyFont="1" applyFill="1" applyBorder="1"/>
    <xf numFmtId="164" fontId="2" fillId="6" borderId="10" xfId="5" applyFont="1" applyFill="1" applyBorder="1"/>
    <xf numFmtId="164" fontId="2" fillId="6" borderId="20" xfId="5" applyFont="1" applyFill="1" applyBorder="1"/>
    <xf numFmtId="164" fontId="25" fillId="6" borderId="10" xfId="5" applyFont="1" applyFill="1" applyBorder="1"/>
    <xf numFmtId="164" fontId="25" fillId="6" borderId="20" xfId="5" applyFont="1" applyFill="1" applyBorder="1"/>
    <xf numFmtId="44" fontId="25" fillId="6" borderId="37" xfId="5" applyNumberFormat="1" applyFont="1" applyFill="1" applyBorder="1"/>
    <xf numFmtId="0" fontId="2" fillId="8" borderId="9" xfId="4" applyFill="1" applyBorder="1" applyAlignment="1">
      <alignment horizontal="center"/>
    </xf>
    <xf numFmtId="11" fontId="2" fillId="8" borderId="11" xfId="4" applyNumberFormat="1" applyFill="1" applyBorder="1"/>
    <xf numFmtId="164" fontId="2" fillId="8" borderId="10" xfId="5" applyFont="1" applyFill="1" applyBorder="1"/>
    <xf numFmtId="0" fontId="25" fillId="8" borderId="9" xfId="4" applyFont="1" applyFill="1" applyBorder="1" applyAlignment="1">
      <alignment horizontal="center"/>
    </xf>
    <xf numFmtId="11" fontId="25" fillId="8" borderId="11" xfId="4" applyNumberFormat="1" applyFont="1" applyFill="1" applyBorder="1"/>
    <xf numFmtId="164" fontId="25" fillId="8" borderId="10" xfId="5" applyFont="1" applyFill="1" applyBorder="1"/>
    <xf numFmtId="44" fontId="28" fillId="0" borderId="0" xfId="4" applyNumberFormat="1" applyFont="1"/>
    <xf numFmtId="164" fontId="29" fillId="0" borderId="0" xfId="0" applyNumberFormat="1" applyFont="1"/>
    <xf numFmtId="0" fontId="25" fillId="0" borderId="0" xfId="0" applyFont="1"/>
    <xf numFmtId="0" fontId="7" fillId="8" borderId="1" xfId="2" applyFont="1" applyFill="1" applyBorder="1" applyAlignment="1">
      <alignment horizontal="center" vertical="center"/>
    </xf>
    <xf numFmtId="0" fontId="7" fillId="8" borderId="41" xfId="2" applyFont="1" applyFill="1" applyBorder="1" applyAlignment="1">
      <alignment horizontal="center" vertical="center"/>
    </xf>
    <xf numFmtId="0" fontId="7" fillId="8" borderId="42" xfId="2" applyFont="1" applyFill="1" applyBorder="1" applyAlignment="1">
      <alignment horizontal="center" vertical="center"/>
    </xf>
    <xf numFmtId="0" fontId="2" fillId="8" borderId="22" xfId="4" applyFill="1" applyBorder="1" applyAlignment="1">
      <alignment horizontal="center"/>
    </xf>
    <xf numFmtId="11" fontId="2" fillId="8" borderId="21" xfId="4" applyNumberFormat="1" applyFill="1" applyBorder="1"/>
    <xf numFmtId="44" fontId="2" fillId="8" borderId="20" xfId="5" applyNumberFormat="1" applyFont="1" applyFill="1" applyBorder="1"/>
    <xf numFmtId="44" fontId="2" fillId="8" borderId="20" xfId="4" applyNumberFormat="1" applyFill="1" applyBorder="1"/>
    <xf numFmtId="164" fontId="2" fillId="8" borderId="20" xfId="5" applyFont="1" applyFill="1" applyBorder="1"/>
    <xf numFmtId="44" fontId="25" fillId="8" borderId="37" xfId="5" applyNumberFormat="1" applyFont="1" applyFill="1" applyBorder="1"/>
    <xf numFmtId="0" fontId="7" fillId="8" borderId="2" xfId="2" applyFont="1" applyFill="1" applyBorder="1" applyAlignment="1">
      <alignment horizontal="center" vertical="center" wrapText="1"/>
    </xf>
    <xf numFmtId="0" fontId="4" fillId="8" borderId="14" xfId="2" applyFont="1" applyFill="1" applyBorder="1" applyAlignment="1">
      <alignment horizontal="center"/>
    </xf>
    <xf numFmtId="44" fontId="4" fillId="8" borderId="18" xfId="2" applyNumberFormat="1" applyFont="1" applyFill="1" applyBorder="1" applyAlignment="1">
      <alignment horizontal="center"/>
    </xf>
    <xf numFmtId="0" fontId="4" fillId="8" borderId="17" xfId="2" applyFont="1" applyFill="1" applyBorder="1" applyAlignment="1">
      <alignment horizontal="center"/>
    </xf>
    <xf numFmtId="0" fontId="4" fillId="8" borderId="18" xfId="2" applyFont="1" applyFill="1" applyBorder="1"/>
    <xf numFmtId="0" fontId="4" fillId="8" borderId="19" xfId="2" applyFont="1" applyFill="1" applyBorder="1"/>
    <xf numFmtId="0" fontId="4" fillId="8" borderId="17" xfId="2" applyFont="1" applyFill="1" applyBorder="1"/>
    <xf numFmtId="164" fontId="4" fillId="8" borderId="18" xfId="2" applyNumberFormat="1" applyFont="1" applyFill="1" applyBorder="1" applyAlignment="1">
      <alignment horizontal="center"/>
    </xf>
    <xf numFmtId="44" fontId="4" fillId="8" borderId="23" xfId="2" applyNumberFormat="1" applyFont="1" applyFill="1" applyBorder="1" applyAlignment="1">
      <alignment horizontal="center"/>
    </xf>
    <xf numFmtId="0" fontId="4" fillId="8" borderId="19" xfId="2" applyFont="1" applyFill="1" applyBorder="1" applyAlignment="1">
      <alignment horizontal="center"/>
    </xf>
    <xf numFmtId="166" fontId="4" fillId="8" borderId="18" xfId="2" applyNumberFormat="1" applyFont="1" applyFill="1" applyBorder="1" applyAlignment="1">
      <alignment horizontal="center"/>
    </xf>
    <xf numFmtId="164" fontId="4" fillId="8" borderId="24" xfId="2" applyNumberFormat="1" applyFont="1" applyFill="1" applyBorder="1" applyAlignment="1">
      <alignment horizontal="center"/>
    </xf>
    <xf numFmtId="166" fontId="4" fillId="8" borderId="24" xfId="2" applyNumberFormat="1" applyFont="1" applyFill="1" applyBorder="1" applyAlignment="1">
      <alignment horizontal="center"/>
    </xf>
    <xf numFmtId="49" fontId="4" fillId="8" borderId="17" xfId="2" applyNumberFormat="1" applyFont="1" applyFill="1" applyBorder="1" applyAlignment="1">
      <alignment horizontal="center"/>
    </xf>
    <xf numFmtId="44" fontId="4" fillId="8" borderId="37" xfId="2" applyNumberFormat="1" applyFont="1" applyFill="1" applyBorder="1" applyAlignment="1">
      <alignment horizontal="center"/>
    </xf>
    <xf numFmtId="44" fontId="4" fillId="8" borderId="38" xfId="2" applyNumberFormat="1" applyFont="1" applyFill="1" applyBorder="1" applyAlignment="1">
      <alignment horizontal="center"/>
    </xf>
    <xf numFmtId="0" fontId="24" fillId="10" borderId="20" xfId="4" applyFont="1" applyFill="1" applyBorder="1" applyAlignment="1">
      <alignment horizontal="center"/>
    </xf>
    <xf numFmtId="44" fontId="2" fillId="10" borderId="20" xfId="4" applyNumberFormat="1" applyFill="1" applyBorder="1"/>
    <xf numFmtId="44" fontId="2" fillId="10" borderId="20" xfId="5" applyNumberFormat="1" applyFont="1" applyFill="1" applyBorder="1"/>
    <xf numFmtId="0" fontId="24" fillId="10" borderId="10" xfId="4" applyFont="1" applyFill="1" applyBorder="1" applyAlignment="1">
      <alignment horizontal="center"/>
    </xf>
    <xf numFmtId="164" fontId="2" fillId="10" borderId="10" xfId="4" applyNumberFormat="1" applyFill="1" applyBorder="1"/>
    <xf numFmtId="164" fontId="24" fillId="10" borderId="10" xfId="4" applyNumberFormat="1" applyFont="1" applyFill="1" applyBorder="1" applyAlignment="1">
      <alignment horizontal="center"/>
    </xf>
    <xf numFmtId="164" fontId="2" fillId="10" borderId="10" xfId="5" applyFont="1" applyFill="1" applyBorder="1"/>
    <xf numFmtId="164" fontId="2" fillId="10" borderId="20" xfId="5" applyFont="1" applyFill="1" applyBorder="1"/>
    <xf numFmtId="0" fontId="26" fillId="10" borderId="10" xfId="4" applyFont="1" applyFill="1" applyBorder="1" applyAlignment="1">
      <alignment horizontal="center"/>
    </xf>
    <xf numFmtId="164" fontId="25" fillId="10" borderId="10" xfId="4" applyNumberFormat="1" applyFont="1" applyFill="1" applyBorder="1"/>
    <xf numFmtId="164" fontId="26" fillId="10" borderId="10" xfId="4" applyNumberFormat="1" applyFont="1" applyFill="1" applyBorder="1" applyAlignment="1">
      <alignment horizontal="center"/>
    </xf>
    <xf numFmtId="164" fontId="25" fillId="10" borderId="10" xfId="5" applyFont="1" applyFill="1" applyBorder="1"/>
    <xf numFmtId="164" fontId="2" fillId="10" borderId="20" xfId="4" applyNumberFormat="1" applyFill="1" applyBorder="1"/>
    <xf numFmtId="0" fontId="24" fillId="10" borderId="24" xfId="4" applyFont="1" applyFill="1" applyBorder="1" applyAlignment="1">
      <alignment horizontal="center"/>
    </xf>
    <xf numFmtId="44" fontId="25" fillId="10" borderId="37" xfId="5" applyNumberFormat="1" applyFont="1" applyFill="1" applyBorder="1"/>
    <xf numFmtId="0" fontId="7" fillId="10" borderId="42" xfId="2" applyFont="1" applyFill="1" applyBorder="1" applyAlignment="1">
      <alignment horizontal="center" vertical="center"/>
    </xf>
    <xf numFmtId="0" fontId="7" fillId="10" borderId="41" xfId="2" applyFont="1" applyFill="1" applyBorder="1" applyAlignment="1">
      <alignment horizontal="center" vertical="center"/>
    </xf>
    <xf numFmtId="164" fontId="2" fillId="5" borderId="10" xfId="5" applyFont="1" applyFill="1" applyBorder="1"/>
    <xf numFmtId="164" fontId="25" fillId="5" borderId="10" xfId="5" applyFont="1" applyFill="1" applyBorder="1"/>
    <xf numFmtId="164" fontId="25" fillId="5" borderId="20" xfId="5" applyFont="1" applyFill="1" applyBorder="1"/>
    <xf numFmtId="0" fontId="11" fillId="4" borderId="28" xfId="2" applyFont="1" applyFill="1" applyBorder="1" applyAlignment="1">
      <alignment horizontal="center" vertical="center" wrapText="1"/>
    </xf>
    <xf numFmtId="0" fontId="12" fillId="0" borderId="29" xfId="2" applyFont="1" applyBorder="1" applyAlignment="1">
      <alignment wrapText="1"/>
    </xf>
    <xf numFmtId="0" fontId="9" fillId="3" borderId="25" xfId="2" applyFont="1" applyFill="1" applyBorder="1" applyAlignment="1">
      <alignment horizontal="center" vertical="center" wrapText="1"/>
    </xf>
    <xf numFmtId="0" fontId="10" fillId="0" borderId="26" xfId="2" applyFont="1" applyBorder="1" applyAlignment="1">
      <alignment wrapText="1"/>
    </xf>
    <xf numFmtId="0" fontId="4" fillId="8" borderId="18" xfId="2" applyFont="1" applyFill="1" applyBorder="1"/>
    <xf numFmtId="0" fontId="4" fillId="8" borderId="19" xfId="2" applyFont="1" applyFill="1" applyBorder="1"/>
    <xf numFmtId="0" fontId="4" fillId="8" borderId="17" xfId="2" applyFont="1" applyFill="1" applyBorder="1"/>
    <xf numFmtId="164" fontId="4" fillId="8" borderId="18" xfId="2" applyNumberFormat="1" applyFont="1" applyFill="1" applyBorder="1" applyAlignment="1">
      <alignment horizontal="left"/>
    </xf>
    <xf numFmtId="164" fontId="4" fillId="8" borderId="19" xfId="2" applyNumberFormat="1" applyFont="1" applyFill="1" applyBorder="1" applyAlignment="1">
      <alignment horizontal="left"/>
    </xf>
    <xf numFmtId="0" fontId="6" fillId="3" borderId="0" xfId="2" applyFont="1" applyFill="1" applyAlignment="1">
      <alignment horizontal="center"/>
    </xf>
    <xf numFmtId="0" fontId="7" fillId="8" borderId="2" xfId="2" applyFont="1" applyFill="1" applyBorder="1" applyAlignment="1">
      <alignment horizontal="center" vertical="center"/>
    </xf>
    <xf numFmtId="0" fontId="7" fillId="8" borderId="3" xfId="2" applyFont="1" applyFill="1" applyBorder="1" applyAlignment="1">
      <alignment horizontal="center" vertical="center"/>
    </xf>
    <xf numFmtId="0" fontId="7" fillId="8" borderId="1" xfId="2" applyFont="1" applyFill="1" applyBorder="1" applyAlignment="1">
      <alignment horizontal="center" vertical="center"/>
    </xf>
    <xf numFmtId="0" fontId="4" fillId="8" borderId="16" xfId="2" applyFont="1" applyFill="1" applyBorder="1"/>
    <xf numFmtId="0" fontId="4" fillId="8" borderId="15" xfId="2" applyFont="1" applyFill="1" applyBorder="1"/>
    <xf numFmtId="0" fontId="4" fillId="8" borderId="14" xfId="2" applyFont="1" applyFill="1" applyBorder="1"/>
    <xf numFmtId="0" fontId="7" fillId="10" borderId="43" xfId="2" applyFont="1" applyFill="1" applyBorder="1" applyAlignment="1">
      <alignment horizontal="center" vertical="center"/>
    </xf>
    <xf numFmtId="0" fontId="7" fillId="10" borderId="44" xfId="2" applyFont="1" applyFill="1" applyBorder="1" applyAlignment="1">
      <alignment horizontal="center" vertical="center"/>
    </xf>
    <xf numFmtId="0" fontId="7" fillId="10" borderId="45" xfId="2" applyFont="1" applyFill="1" applyBorder="1" applyAlignment="1">
      <alignment horizontal="center" vertical="center"/>
    </xf>
    <xf numFmtId="0" fontId="1" fillId="9" borderId="0" xfId="2" applyFont="1" applyFill="1" applyAlignment="1">
      <alignment horizontal="center" vertical="center"/>
    </xf>
    <xf numFmtId="0" fontId="9" fillId="3" borderId="0" xfId="2" applyFont="1" applyFill="1" applyAlignment="1" applyProtection="1">
      <alignment horizontal="center" vertical="center"/>
      <protection locked="0"/>
    </xf>
    <xf numFmtId="0" fontId="23" fillId="3" borderId="0" xfId="2" applyFont="1" applyFill="1" applyAlignment="1" applyProtection="1">
      <alignment horizontal="center" vertical="center"/>
      <protection locked="0"/>
    </xf>
    <xf numFmtId="0" fontId="7" fillId="8" borderId="40" xfId="2" applyFont="1" applyFill="1" applyBorder="1" applyAlignment="1">
      <alignment horizontal="center" vertical="center"/>
    </xf>
    <xf numFmtId="0" fontId="7" fillId="8" borderId="39" xfId="2" applyFont="1" applyFill="1" applyBorder="1" applyAlignment="1">
      <alignment horizontal="center" vertical="center"/>
    </xf>
    <xf numFmtId="0" fontId="7" fillId="8" borderId="41" xfId="2" applyFont="1" applyFill="1" applyBorder="1" applyAlignment="1">
      <alignment horizontal="center" vertical="center"/>
    </xf>
    <xf numFmtId="0" fontId="7" fillId="10" borderId="2" xfId="2" applyFont="1" applyFill="1" applyBorder="1" applyAlignment="1">
      <alignment horizontal="center" vertical="center" wrapText="1"/>
    </xf>
    <xf numFmtId="0" fontId="7" fillId="10" borderId="3" xfId="2" applyFont="1" applyFill="1" applyBorder="1" applyAlignment="1">
      <alignment horizontal="center" vertical="center" wrapText="1"/>
    </xf>
    <xf numFmtId="0" fontId="7" fillId="10" borderId="1" xfId="2" applyFont="1" applyFill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7" fillId="6" borderId="39" xfId="2" applyFont="1" applyFill="1" applyBorder="1" applyAlignment="1">
      <alignment horizontal="center" vertical="center" wrapText="1"/>
    </xf>
    <xf numFmtId="0" fontId="4" fillId="6" borderId="10" xfId="0" applyFont="1" applyFill="1" applyBorder="1"/>
    <xf numFmtId="0" fontId="4" fillId="6" borderId="11" xfId="0" applyFont="1" applyFill="1" applyBorder="1"/>
    <xf numFmtId="0" fontId="4" fillId="6" borderId="9" xfId="0" applyFont="1" applyFill="1" applyBorder="1"/>
    <xf numFmtId="0" fontId="4" fillId="6" borderId="10" xfId="0" applyFont="1" applyFill="1" applyBorder="1" applyAlignment="1">
      <alignment horizontal="left" vertical="center" indent="1"/>
    </xf>
    <xf numFmtId="0" fontId="4" fillId="6" borderId="11" xfId="0" applyFont="1" applyFill="1" applyBorder="1" applyAlignment="1">
      <alignment horizontal="left" vertical="center" indent="1"/>
    </xf>
    <xf numFmtId="0" fontId="4" fillId="6" borderId="9" xfId="0" applyFont="1" applyFill="1" applyBorder="1" applyAlignment="1">
      <alignment horizontal="left" vertical="center" indent="1"/>
    </xf>
    <xf numFmtId="0" fontId="4" fillId="6" borderId="10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4" fillId="6" borderId="9" xfId="0" applyFont="1" applyFill="1" applyBorder="1" applyAlignment="1">
      <alignment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1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</cellXfs>
  <cellStyles count="6">
    <cellStyle name="Milliers" xfId="1" builtinId="3"/>
    <cellStyle name="Milliers 2" xfId="3" xr:uid="{80782823-CA67-7347-89F1-94F70025987D}"/>
    <cellStyle name="Milliers 5" xfId="5" xr:uid="{A9631D1F-5031-5947-AD7B-8EAB1271319F}"/>
    <cellStyle name="Normal" xfId="0" builtinId="0"/>
    <cellStyle name="Normal 2" xfId="2" xr:uid="{7A800CC2-7A95-6240-8471-6A38D3F922D3}"/>
    <cellStyle name="Normal 5" xfId="4" xr:uid="{29054CCF-889F-5E4B-8F08-A0F0B78427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FD6E0-D809-714E-B2D4-67E20991A448}">
  <sheetPr>
    <tabColor theme="1"/>
  </sheetPr>
  <dimension ref="B1:C192"/>
  <sheetViews>
    <sheetView topLeftCell="A109" zoomScale="150" zoomScaleNormal="150" workbookViewId="0">
      <selection activeCell="C152" sqref="C152"/>
    </sheetView>
  </sheetViews>
  <sheetFormatPr baseColWidth="10" defaultRowHeight="13" x14ac:dyDescent="0.15"/>
  <cols>
    <col min="1" max="1" width="10.83203125" style="8"/>
    <col min="2" max="2" width="133.83203125" style="8" customWidth="1"/>
    <col min="3" max="16384" width="10.83203125" style="8"/>
  </cols>
  <sheetData>
    <row r="1" spans="2:3" ht="14" thickBot="1" x14ac:dyDescent="0.2"/>
    <row r="2" spans="2:3" ht="30" customHeight="1" thickTop="1" thickBot="1" x14ac:dyDescent="0.3">
      <c r="B2" s="132" t="s">
        <v>24</v>
      </c>
      <c r="C2" s="133"/>
    </row>
    <row r="3" spans="2:3" ht="15" customHeight="1" thickTop="1" thickBot="1" x14ac:dyDescent="0.3">
      <c r="B3" s="9"/>
      <c r="C3" s="10"/>
    </row>
    <row r="4" spans="2:3" ht="30" customHeight="1" thickTop="1" thickBot="1" x14ac:dyDescent="0.3">
      <c r="B4" s="130" t="s">
        <v>25</v>
      </c>
      <c r="C4" s="131"/>
    </row>
    <row r="5" spans="2:3" ht="19" thickTop="1" x14ac:dyDescent="0.2">
      <c r="B5" s="11"/>
      <c r="C5" s="12"/>
    </row>
    <row r="6" spans="2:3" ht="18" x14ac:dyDescent="0.2">
      <c r="B6" s="13" t="s">
        <v>26</v>
      </c>
      <c r="C6" s="14" t="s">
        <v>23</v>
      </c>
    </row>
    <row r="7" spans="2:3" ht="18" x14ac:dyDescent="0.2">
      <c r="B7" s="15"/>
      <c r="C7" s="14" t="s">
        <v>23</v>
      </c>
    </row>
    <row r="8" spans="2:3" ht="18" x14ac:dyDescent="0.2">
      <c r="B8" s="15" t="s">
        <v>27</v>
      </c>
      <c r="C8" s="14">
        <v>1010</v>
      </c>
    </row>
    <row r="9" spans="2:3" ht="18" x14ac:dyDescent="0.2">
      <c r="B9" s="15" t="s">
        <v>28</v>
      </c>
      <c r="C9" s="14">
        <v>1050</v>
      </c>
    </row>
    <row r="10" spans="2:3" ht="18" x14ac:dyDescent="0.2">
      <c r="B10" s="15" t="s">
        <v>29</v>
      </c>
      <c r="C10" s="14">
        <v>1100</v>
      </c>
    </row>
    <row r="11" spans="2:3" ht="18" x14ac:dyDescent="0.2">
      <c r="B11" s="15" t="s">
        <v>30</v>
      </c>
      <c r="C11" s="14">
        <v>1105</v>
      </c>
    </row>
    <row r="12" spans="2:3" ht="18" x14ac:dyDescent="0.2">
      <c r="B12" s="15" t="s">
        <v>31</v>
      </c>
      <c r="C12" s="14">
        <v>1110</v>
      </c>
    </row>
    <row r="13" spans="2:3" ht="18" x14ac:dyDescent="0.2">
      <c r="B13" s="15" t="s">
        <v>32</v>
      </c>
      <c r="C13" s="14">
        <v>1115</v>
      </c>
    </row>
    <row r="14" spans="2:3" ht="18" x14ac:dyDescent="0.2">
      <c r="B14" s="15" t="s">
        <v>33</v>
      </c>
      <c r="C14" s="14">
        <v>1125</v>
      </c>
    </row>
    <row r="15" spans="2:3" ht="18" x14ac:dyDescent="0.2">
      <c r="B15" s="15" t="s">
        <v>34</v>
      </c>
      <c r="C15" s="14">
        <v>1130</v>
      </c>
    </row>
    <row r="16" spans="2:3" ht="18" x14ac:dyDescent="0.2">
      <c r="B16" s="15" t="s">
        <v>35</v>
      </c>
      <c r="C16" s="14">
        <v>1145</v>
      </c>
    </row>
    <row r="17" spans="2:3" ht="18" x14ac:dyDescent="0.2">
      <c r="B17" s="15" t="s">
        <v>36</v>
      </c>
      <c r="C17" s="14">
        <v>1150</v>
      </c>
    </row>
    <row r="18" spans="2:3" ht="18" x14ac:dyDescent="0.2">
      <c r="B18" s="15" t="s">
        <v>37</v>
      </c>
      <c r="C18" s="14">
        <v>1155</v>
      </c>
    </row>
    <row r="19" spans="2:3" ht="18" x14ac:dyDescent="0.2">
      <c r="B19" s="15" t="s">
        <v>38</v>
      </c>
      <c r="C19" s="14">
        <v>1160</v>
      </c>
    </row>
    <row r="20" spans="2:3" ht="18" x14ac:dyDescent="0.2">
      <c r="B20" s="15" t="s">
        <v>39</v>
      </c>
      <c r="C20" s="14">
        <v>1180</v>
      </c>
    </row>
    <row r="21" spans="2:3" ht="18" x14ac:dyDescent="0.2">
      <c r="B21" s="15" t="s">
        <v>40</v>
      </c>
      <c r="C21" s="14">
        <v>1190</v>
      </c>
    </row>
    <row r="22" spans="2:3" ht="18" x14ac:dyDescent="0.2">
      <c r="B22" s="15" t="s">
        <v>41</v>
      </c>
      <c r="C22" s="14">
        <v>1200</v>
      </c>
    </row>
    <row r="23" spans="2:3" ht="18" x14ac:dyDescent="0.2">
      <c r="B23" s="15" t="s">
        <v>42</v>
      </c>
      <c r="C23" s="14">
        <v>1210</v>
      </c>
    </row>
    <row r="24" spans="2:3" ht="18" x14ac:dyDescent="0.2">
      <c r="B24" s="15" t="s">
        <v>43</v>
      </c>
      <c r="C24" s="14">
        <v>1220</v>
      </c>
    </row>
    <row r="25" spans="2:3" ht="18" x14ac:dyDescent="0.2">
      <c r="B25" s="15" t="s">
        <v>44</v>
      </c>
      <c r="C25" s="14">
        <v>1230</v>
      </c>
    </row>
    <row r="26" spans="2:3" ht="18" x14ac:dyDescent="0.2">
      <c r="B26" s="15" t="s">
        <v>45</v>
      </c>
      <c r="C26" s="14">
        <v>1240</v>
      </c>
    </row>
    <row r="27" spans="2:3" ht="18" x14ac:dyDescent="0.2">
      <c r="B27" s="15" t="s">
        <v>46</v>
      </c>
      <c r="C27" s="14">
        <v>1250</v>
      </c>
    </row>
    <row r="28" spans="2:3" ht="18" x14ac:dyDescent="0.2">
      <c r="B28" s="15"/>
      <c r="C28" s="16"/>
    </row>
    <row r="29" spans="2:3" ht="18" x14ac:dyDescent="0.2">
      <c r="B29" s="17" t="s">
        <v>47</v>
      </c>
      <c r="C29" s="16"/>
    </row>
    <row r="30" spans="2:3" ht="18" x14ac:dyDescent="0.2">
      <c r="B30" s="15"/>
      <c r="C30" s="16"/>
    </row>
    <row r="31" spans="2:3" ht="18" x14ac:dyDescent="0.2">
      <c r="B31" s="15" t="s">
        <v>48</v>
      </c>
      <c r="C31" s="14">
        <v>1300</v>
      </c>
    </row>
    <row r="32" spans="2:3" ht="18" x14ac:dyDescent="0.2">
      <c r="B32" s="15" t="s">
        <v>49</v>
      </c>
      <c r="C32" s="14">
        <v>1310</v>
      </c>
    </row>
    <row r="33" spans="2:3" ht="18" x14ac:dyDescent="0.2">
      <c r="B33" s="15" t="s">
        <v>50</v>
      </c>
      <c r="C33" s="14">
        <v>1400</v>
      </c>
    </row>
    <row r="34" spans="2:3" ht="18" x14ac:dyDescent="0.2">
      <c r="B34" s="15" t="s">
        <v>51</v>
      </c>
      <c r="C34" s="14">
        <v>1410</v>
      </c>
    </row>
    <row r="35" spans="2:3" ht="18" x14ac:dyDescent="0.2">
      <c r="B35" s="15" t="s">
        <v>52</v>
      </c>
      <c r="C35" s="14">
        <v>1500</v>
      </c>
    </row>
    <row r="36" spans="2:3" ht="18" x14ac:dyDescent="0.2">
      <c r="B36" s="15" t="s">
        <v>53</v>
      </c>
      <c r="C36" s="14">
        <v>1510</v>
      </c>
    </row>
    <row r="37" spans="2:3" ht="18" x14ac:dyDescent="0.2">
      <c r="B37" s="15" t="s">
        <v>54</v>
      </c>
      <c r="C37" s="14">
        <v>1600</v>
      </c>
    </row>
    <row r="38" spans="2:3" ht="18" x14ac:dyDescent="0.2">
      <c r="B38" s="15" t="s">
        <v>55</v>
      </c>
      <c r="C38" s="14">
        <v>1610</v>
      </c>
    </row>
    <row r="39" spans="2:3" ht="18" x14ac:dyDescent="0.2">
      <c r="B39" s="15" t="s">
        <v>56</v>
      </c>
      <c r="C39" s="14">
        <v>1800</v>
      </c>
    </row>
    <row r="40" spans="2:3" ht="18" x14ac:dyDescent="0.2">
      <c r="B40" s="15" t="s">
        <v>57</v>
      </c>
      <c r="C40" s="14">
        <v>1810</v>
      </c>
    </row>
    <row r="41" spans="2:3" ht="18" x14ac:dyDescent="0.2">
      <c r="B41" s="15" t="s">
        <v>58</v>
      </c>
      <c r="C41" s="14">
        <v>1850</v>
      </c>
    </row>
    <row r="42" spans="2:3" ht="18" x14ac:dyDescent="0.2">
      <c r="B42" s="15" t="s">
        <v>59</v>
      </c>
      <c r="C42" s="14">
        <v>1860</v>
      </c>
    </row>
    <row r="43" spans="2:3" ht="18" x14ac:dyDescent="0.2">
      <c r="B43" s="15" t="s">
        <v>60</v>
      </c>
      <c r="C43" s="14">
        <v>1900</v>
      </c>
    </row>
    <row r="44" spans="2:3" ht="18" x14ac:dyDescent="0.2">
      <c r="B44" s="15" t="s">
        <v>61</v>
      </c>
      <c r="C44" s="14">
        <v>1910</v>
      </c>
    </row>
    <row r="45" spans="2:3" ht="18" x14ac:dyDescent="0.2">
      <c r="B45" s="15" t="s">
        <v>62</v>
      </c>
      <c r="C45" s="14">
        <v>1920</v>
      </c>
    </row>
    <row r="46" spans="2:3" ht="18" x14ac:dyDescent="0.2">
      <c r="B46" s="15" t="s">
        <v>63</v>
      </c>
      <c r="C46" s="14">
        <v>1930</v>
      </c>
    </row>
    <row r="47" spans="2:3" ht="18" x14ac:dyDescent="0.2">
      <c r="B47" s="15" t="s">
        <v>64</v>
      </c>
      <c r="C47" s="14">
        <v>1960</v>
      </c>
    </row>
    <row r="48" spans="2:3" ht="19" thickBot="1" x14ac:dyDescent="0.25">
      <c r="B48" s="15"/>
      <c r="C48" s="18"/>
    </row>
    <row r="49" spans="2:3" ht="25" thickTop="1" thickBot="1" x14ac:dyDescent="0.3">
      <c r="B49" s="130" t="s">
        <v>65</v>
      </c>
      <c r="C49" s="131"/>
    </row>
    <row r="50" spans="2:3" ht="19" thickTop="1" x14ac:dyDescent="0.2">
      <c r="B50" s="15"/>
      <c r="C50" s="12"/>
    </row>
    <row r="51" spans="2:3" ht="18" x14ac:dyDescent="0.2">
      <c r="B51" s="13" t="s">
        <v>66</v>
      </c>
      <c r="C51" s="16"/>
    </row>
    <row r="52" spans="2:3" ht="18" x14ac:dyDescent="0.2">
      <c r="B52" s="15" t="s">
        <v>23</v>
      </c>
      <c r="C52" s="16"/>
    </row>
    <row r="53" spans="2:3" ht="18" x14ac:dyDescent="0.2">
      <c r="B53" s="15" t="s">
        <v>67</v>
      </c>
      <c r="C53" s="14">
        <v>2050</v>
      </c>
    </row>
    <row r="54" spans="2:3" ht="18" x14ac:dyDescent="0.2">
      <c r="B54" s="15" t="s">
        <v>68</v>
      </c>
      <c r="C54" s="14">
        <v>2100</v>
      </c>
    </row>
    <row r="55" spans="2:3" ht="18" x14ac:dyDescent="0.2">
      <c r="B55" s="15" t="s">
        <v>69</v>
      </c>
      <c r="C55" s="14">
        <v>2150</v>
      </c>
    </row>
    <row r="56" spans="2:3" ht="18" x14ac:dyDescent="0.2">
      <c r="B56" s="15" t="s">
        <v>70</v>
      </c>
      <c r="C56" s="14">
        <v>2305</v>
      </c>
    </row>
    <row r="57" spans="2:3" ht="18" x14ac:dyDescent="0.2">
      <c r="B57" s="15" t="s">
        <v>71</v>
      </c>
      <c r="C57" s="14">
        <v>2310</v>
      </c>
    </row>
    <row r="58" spans="2:3" ht="18" x14ac:dyDescent="0.2">
      <c r="B58" s="15" t="s">
        <v>72</v>
      </c>
      <c r="C58" s="14">
        <v>2350</v>
      </c>
    </row>
    <row r="59" spans="2:3" ht="18" x14ac:dyDescent="0.2">
      <c r="B59" s="15" t="s">
        <v>73</v>
      </c>
      <c r="C59" s="14">
        <v>2360</v>
      </c>
    </row>
    <row r="60" spans="2:3" ht="18" x14ac:dyDescent="0.2">
      <c r="B60" s="15" t="s">
        <v>74</v>
      </c>
      <c r="C60" s="14">
        <v>2365</v>
      </c>
    </row>
    <row r="61" spans="2:3" ht="18" x14ac:dyDescent="0.2">
      <c r="B61" s="15" t="s">
        <v>75</v>
      </c>
      <c r="C61" s="14">
        <v>2370</v>
      </c>
    </row>
    <row r="62" spans="2:3" ht="18" x14ac:dyDescent="0.2">
      <c r="B62" s="15" t="s">
        <v>76</v>
      </c>
      <c r="C62" s="14">
        <v>2372</v>
      </c>
    </row>
    <row r="63" spans="2:3" ht="18" x14ac:dyDescent="0.2">
      <c r="B63" s="15" t="s">
        <v>77</v>
      </c>
      <c r="C63" s="14">
        <v>2375</v>
      </c>
    </row>
    <row r="64" spans="2:3" ht="18" x14ac:dyDescent="0.2">
      <c r="B64" s="15" t="s">
        <v>78</v>
      </c>
      <c r="C64" s="14">
        <v>2390</v>
      </c>
    </row>
    <row r="65" spans="2:3" ht="18" x14ac:dyDescent="0.2">
      <c r="B65" s="15" t="s">
        <v>79</v>
      </c>
      <c r="C65" s="14">
        <v>2395</v>
      </c>
    </row>
    <row r="66" spans="2:3" ht="18" x14ac:dyDescent="0.2">
      <c r="B66" s="15" t="s">
        <v>80</v>
      </c>
      <c r="C66" s="14">
        <v>2400</v>
      </c>
    </row>
    <row r="67" spans="2:3" ht="18" x14ac:dyDescent="0.2">
      <c r="B67" s="15" t="s">
        <v>81</v>
      </c>
      <c r="C67" s="14">
        <v>2422</v>
      </c>
    </row>
    <row r="68" spans="2:3" ht="18" x14ac:dyDescent="0.2">
      <c r="B68" s="15" t="s">
        <v>82</v>
      </c>
      <c r="C68" s="14">
        <v>2423</v>
      </c>
    </row>
    <row r="69" spans="2:3" ht="18" x14ac:dyDescent="0.2">
      <c r="B69" s="15" t="s">
        <v>83</v>
      </c>
      <c r="C69" s="14">
        <v>2425</v>
      </c>
    </row>
    <row r="70" spans="2:3" ht="18" x14ac:dyDescent="0.2">
      <c r="B70" s="15" t="s">
        <v>84</v>
      </c>
      <c r="C70" s="14">
        <v>2430</v>
      </c>
    </row>
    <row r="71" spans="2:3" ht="18" x14ac:dyDescent="0.2">
      <c r="B71" s="15" t="s">
        <v>85</v>
      </c>
      <c r="C71" s="14">
        <v>2435</v>
      </c>
    </row>
    <row r="72" spans="2:3" ht="18" x14ac:dyDescent="0.2">
      <c r="B72" s="15" t="s">
        <v>86</v>
      </c>
      <c r="C72" s="14">
        <v>2440</v>
      </c>
    </row>
    <row r="73" spans="2:3" ht="18" x14ac:dyDescent="0.2">
      <c r="B73" s="15" t="s">
        <v>87</v>
      </c>
      <c r="C73" s="14">
        <v>2450</v>
      </c>
    </row>
    <row r="74" spans="2:3" ht="18" x14ac:dyDescent="0.2">
      <c r="B74" s="15" t="s">
        <v>88</v>
      </c>
      <c r="C74" s="14">
        <v>2452</v>
      </c>
    </row>
    <row r="75" spans="2:3" ht="18" x14ac:dyDescent="0.2">
      <c r="B75" s="15" t="s">
        <v>89</v>
      </c>
      <c r="C75" s="14">
        <v>2455</v>
      </c>
    </row>
    <row r="76" spans="2:3" ht="18" x14ac:dyDescent="0.2">
      <c r="B76" s="15" t="s">
        <v>90</v>
      </c>
      <c r="C76" s="14">
        <v>2457</v>
      </c>
    </row>
    <row r="77" spans="2:3" ht="18" x14ac:dyDescent="0.2">
      <c r="B77" s="15" t="s">
        <v>91</v>
      </c>
      <c r="C77" s="14">
        <v>2460</v>
      </c>
    </row>
    <row r="78" spans="2:3" ht="18" x14ac:dyDescent="0.2">
      <c r="B78" s="15" t="s">
        <v>92</v>
      </c>
      <c r="C78" s="14">
        <v>2490</v>
      </c>
    </row>
    <row r="79" spans="2:3" ht="18" x14ac:dyDescent="0.2">
      <c r="B79" s="15"/>
      <c r="C79" s="16"/>
    </row>
    <row r="80" spans="2:3" ht="18" x14ac:dyDescent="0.2">
      <c r="B80" s="17" t="s">
        <v>93</v>
      </c>
      <c r="C80" s="16"/>
    </row>
    <row r="81" spans="2:3" ht="18" x14ac:dyDescent="0.2">
      <c r="B81" s="15"/>
      <c r="C81" s="16"/>
    </row>
    <row r="82" spans="2:3" ht="18" x14ac:dyDescent="0.2">
      <c r="B82" s="15" t="s">
        <v>94</v>
      </c>
      <c r="C82" s="14">
        <v>2850</v>
      </c>
    </row>
    <row r="83" spans="2:3" ht="18" x14ac:dyDescent="0.2">
      <c r="B83" s="15" t="s">
        <v>95</v>
      </c>
      <c r="C83" s="14">
        <v>2900</v>
      </c>
    </row>
    <row r="84" spans="2:3" ht="19" thickBot="1" x14ac:dyDescent="0.25">
      <c r="B84" s="15"/>
      <c r="C84" s="18"/>
    </row>
    <row r="85" spans="2:3" ht="25" thickTop="1" thickBot="1" x14ac:dyDescent="0.3">
      <c r="B85" s="130" t="s">
        <v>96</v>
      </c>
      <c r="C85" s="131"/>
    </row>
    <row r="86" spans="2:3" ht="19" thickTop="1" x14ac:dyDescent="0.2">
      <c r="B86" s="15"/>
      <c r="C86" s="12"/>
    </row>
    <row r="87" spans="2:3" ht="18" x14ac:dyDescent="0.2">
      <c r="B87" s="19" t="s">
        <v>97</v>
      </c>
      <c r="C87" s="16"/>
    </row>
    <row r="88" spans="2:3" ht="18" x14ac:dyDescent="0.2">
      <c r="B88" s="19"/>
      <c r="C88" s="16"/>
    </row>
    <row r="89" spans="2:3" ht="18" x14ac:dyDescent="0.2">
      <c r="B89" s="20" t="s">
        <v>98</v>
      </c>
      <c r="C89" s="21">
        <v>3100</v>
      </c>
    </row>
    <row r="90" spans="2:3" ht="18" x14ac:dyDescent="0.2">
      <c r="B90" s="20" t="s">
        <v>99</v>
      </c>
      <c r="C90" s="21">
        <v>3200</v>
      </c>
    </row>
    <row r="91" spans="2:3" ht="18" x14ac:dyDescent="0.2">
      <c r="B91" s="20" t="s">
        <v>100</v>
      </c>
      <c r="C91" s="21">
        <v>3300</v>
      </c>
    </row>
    <row r="92" spans="2:3" ht="18" x14ac:dyDescent="0.2">
      <c r="B92" s="22"/>
      <c r="C92" s="14"/>
    </row>
    <row r="93" spans="2:3" ht="18" x14ac:dyDescent="0.2">
      <c r="B93" s="19" t="s">
        <v>101</v>
      </c>
      <c r="C93" s="14" t="s">
        <v>23</v>
      </c>
    </row>
    <row r="94" spans="2:3" ht="18" x14ac:dyDescent="0.2">
      <c r="B94" s="19"/>
      <c r="C94" s="14"/>
    </row>
    <row r="95" spans="2:3" ht="18" x14ac:dyDescent="0.2">
      <c r="B95" s="22" t="s">
        <v>102</v>
      </c>
      <c r="C95" s="14">
        <v>3400</v>
      </c>
    </row>
    <row r="96" spans="2:3" ht="18" x14ac:dyDescent="0.2">
      <c r="B96" s="22" t="s">
        <v>103</v>
      </c>
      <c r="C96" s="14">
        <v>3401</v>
      </c>
    </row>
    <row r="97" spans="2:3" ht="18" x14ac:dyDescent="0.2">
      <c r="B97" s="22"/>
      <c r="C97" s="14" t="s">
        <v>23</v>
      </c>
    </row>
    <row r="98" spans="2:3" ht="18" x14ac:dyDescent="0.2">
      <c r="B98" s="19" t="s">
        <v>104</v>
      </c>
      <c r="C98" s="14"/>
    </row>
    <row r="99" spans="2:3" ht="18" x14ac:dyDescent="0.2">
      <c r="B99" s="22"/>
      <c r="C99" s="14"/>
    </row>
    <row r="100" spans="2:3" ht="18" x14ac:dyDescent="0.2">
      <c r="B100" s="22" t="s">
        <v>105</v>
      </c>
      <c r="C100" s="14">
        <v>3475</v>
      </c>
    </row>
    <row r="101" spans="2:3" ht="18" x14ac:dyDescent="0.2">
      <c r="B101" s="22" t="s">
        <v>106</v>
      </c>
      <c r="C101" s="14">
        <v>3485</v>
      </c>
    </row>
    <row r="102" spans="2:3" ht="18" x14ac:dyDescent="0.2">
      <c r="B102" s="22" t="s">
        <v>107</v>
      </c>
      <c r="C102" s="14">
        <v>3490</v>
      </c>
    </row>
    <row r="103" spans="2:3" ht="19" thickBot="1" x14ac:dyDescent="0.25">
      <c r="B103" s="15"/>
      <c r="C103" s="23"/>
    </row>
    <row r="104" spans="2:3" ht="25" thickTop="1" thickBot="1" x14ac:dyDescent="0.3">
      <c r="B104" s="130" t="s">
        <v>108</v>
      </c>
      <c r="C104" s="131"/>
    </row>
    <row r="105" spans="2:3" ht="19" thickTop="1" x14ac:dyDescent="0.2">
      <c r="B105" s="15" t="s">
        <v>23</v>
      </c>
      <c r="C105" s="24" t="s">
        <v>23</v>
      </c>
    </row>
    <row r="106" spans="2:3" ht="18" x14ac:dyDescent="0.2">
      <c r="B106" s="25" t="s">
        <v>109</v>
      </c>
      <c r="C106" s="16"/>
    </row>
    <row r="107" spans="2:3" ht="18" x14ac:dyDescent="0.2">
      <c r="B107" s="25"/>
      <c r="C107" s="16"/>
    </row>
    <row r="108" spans="2:3" ht="18" x14ac:dyDescent="0.2">
      <c r="B108" s="26" t="s">
        <v>110</v>
      </c>
      <c r="C108" s="14">
        <v>4100</v>
      </c>
    </row>
    <row r="109" spans="2:3" ht="18" x14ac:dyDescent="0.2">
      <c r="B109" s="27" t="s">
        <v>111</v>
      </c>
      <c r="C109" s="14">
        <v>4110</v>
      </c>
    </row>
    <row r="110" spans="2:3" ht="18" x14ac:dyDescent="0.2">
      <c r="B110" s="27" t="s">
        <v>112</v>
      </c>
      <c r="C110" s="14">
        <v>4120</v>
      </c>
    </row>
    <row r="111" spans="2:3" ht="18" x14ac:dyDescent="0.2">
      <c r="B111" s="28" t="s">
        <v>113</v>
      </c>
      <c r="C111" s="14">
        <v>4130</v>
      </c>
    </row>
    <row r="112" spans="2:3" ht="18" x14ac:dyDescent="0.2">
      <c r="B112" s="28" t="s">
        <v>114</v>
      </c>
      <c r="C112" s="14">
        <v>4150</v>
      </c>
    </row>
    <row r="113" spans="2:3" ht="18" x14ac:dyDescent="0.2">
      <c r="B113" s="28" t="s">
        <v>115</v>
      </c>
      <c r="C113" s="14">
        <v>4160</v>
      </c>
    </row>
    <row r="114" spans="2:3" ht="18" x14ac:dyDescent="0.2">
      <c r="B114" s="28" t="s">
        <v>116</v>
      </c>
      <c r="C114" s="14">
        <v>4170</v>
      </c>
    </row>
    <row r="115" spans="2:3" ht="18" x14ac:dyDescent="0.2">
      <c r="B115" s="28" t="s">
        <v>117</v>
      </c>
      <c r="C115" s="14">
        <v>4180</v>
      </c>
    </row>
    <row r="116" spans="2:3" ht="18" x14ac:dyDescent="0.2">
      <c r="B116" s="28" t="s">
        <v>118</v>
      </c>
      <c r="C116" s="14">
        <v>4200</v>
      </c>
    </row>
    <row r="117" spans="2:3" ht="18" x14ac:dyDescent="0.2">
      <c r="B117" s="28" t="s">
        <v>119</v>
      </c>
      <c r="C117" s="14">
        <v>4210</v>
      </c>
    </row>
    <row r="118" spans="2:3" ht="18" x14ac:dyDescent="0.2">
      <c r="B118" s="28" t="s">
        <v>120</v>
      </c>
      <c r="C118" s="14">
        <v>4220</v>
      </c>
    </row>
    <row r="119" spans="2:3" ht="18" x14ac:dyDescent="0.2">
      <c r="B119" s="28" t="s">
        <v>121</v>
      </c>
      <c r="C119" s="14">
        <v>4230</v>
      </c>
    </row>
    <row r="120" spans="2:3" ht="18" x14ac:dyDescent="0.2">
      <c r="B120" s="28" t="s">
        <v>122</v>
      </c>
      <c r="C120" s="14">
        <v>4240</v>
      </c>
    </row>
    <row r="121" spans="2:3" ht="18" x14ac:dyDescent="0.2">
      <c r="B121" s="28" t="s">
        <v>123</v>
      </c>
      <c r="C121" s="14">
        <v>4450</v>
      </c>
    </row>
    <row r="122" spans="2:3" ht="18" x14ac:dyDescent="0.2">
      <c r="B122" s="28" t="s">
        <v>124</v>
      </c>
      <c r="C122" s="14">
        <v>4270</v>
      </c>
    </row>
    <row r="123" spans="2:3" ht="18" x14ac:dyDescent="0.2">
      <c r="B123" s="28" t="s">
        <v>125</v>
      </c>
      <c r="C123" s="14">
        <v>4290</v>
      </c>
    </row>
    <row r="124" spans="2:3" ht="18" x14ac:dyDescent="0.2">
      <c r="B124" s="28" t="s">
        <v>126</v>
      </c>
      <c r="C124" s="14">
        <v>4300</v>
      </c>
    </row>
    <row r="125" spans="2:3" ht="18" x14ac:dyDescent="0.2">
      <c r="B125" s="28" t="s">
        <v>127</v>
      </c>
      <c r="C125" s="14">
        <v>4500</v>
      </c>
    </row>
    <row r="126" spans="2:3" ht="18" x14ac:dyDescent="0.2">
      <c r="B126" s="28" t="s">
        <v>128</v>
      </c>
      <c r="C126" s="14">
        <v>4510</v>
      </c>
    </row>
    <row r="127" spans="2:3" ht="18" x14ac:dyDescent="0.2">
      <c r="B127" s="28" t="s">
        <v>129</v>
      </c>
      <c r="C127" s="14">
        <v>4520</v>
      </c>
    </row>
    <row r="128" spans="2:3" ht="18" x14ac:dyDescent="0.2">
      <c r="B128" s="28" t="s">
        <v>130</v>
      </c>
      <c r="C128" s="14">
        <v>4640</v>
      </c>
    </row>
    <row r="129" spans="2:3" ht="19" thickBot="1" x14ac:dyDescent="0.25">
      <c r="B129" s="15"/>
      <c r="C129" s="18"/>
    </row>
    <row r="130" spans="2:3" ht="25" thickTop="1" thickBot="1" x14ac:dyDescent="0.3">
      <c r="B130" s="130" t="s">
        <v>131</v>
      </c>
      <c r="C130" s="131"/>
    </row>
    <row r="131" spans="2:3" ht="19" thickTop="1" x14ac:dyDescent="0.2">
      <c r="B131" s="15"/>
      <c r="C131" s="12"/>
    </row>
    <row r="132" spans="2:3" ht="18" x14ac:dyDescent="0.2">
      <c r="B132" s="29" t="s">
        <v>132</v>
      </c>
      <c r="C132" s="16"/>
    </row>
    <row r="133" spans="2:3" ht="18" x14ac:dyDescent="0.2">
      <c r="B133" s="29"/>
      <c r="C133" s="16"/>
    </row>
    <row r="134" spans="2:3" ht="18" x14ac:dyDescent="0.2">
      <c r="B134" s="30" t="s">
        <v>133</v>
      </c>
      <c r="C134" s="14">
        <v>5010</v>
      </c>
    </row>
    <row r="135" spans="2:3" ht="18" x14ac:dyDescent="0.2">
      <c r="B135" s="30" t="s">
        <v>134</v>
      </c>
      <c r="C135" s="14">
        <v>5100</v>
      </c>
    </row>
    <row r="136" spans="2:3" ht="18" x14ac:dyDescent="0.2">
      <c r="B136" s="30" t="s">
        <v>135</v>
      </c>
      <c r="C136" s="14">
        <v>5010</v>
      </c>
    </row>
    <row r="137" spans="2:3" ht="18" x14ac:dyDescent="0.2">
      <c r="B137" s="30" t="s">
        <v>136</v>
      </c>
      <c r="C137" s="14">
        <v>5120</v>
      </c>
    </row>
    <row r="138" spans="2:3" ht="18" x14ac:dyDescent="0.2">
      <c r="B138" s="30" t="s">
        <v>137</v>
      </c>
      <c r="C138" s="14">
        <v>5130</v>
      </c>
    </row>
    <row r="139" spans="2:3" ht="18" x14ac:dyDescent="0.2">
      <c r="B139" s="30" t="s">
        <v>138</v>
      </c>
      <c r="C139" s="14">
        <v>5140</v>
      </c>
    </row>
    <row r="140" spans="2:3" ht="18" x14ac:dyDescent="0.2">
      <c r="B140" s="30" t="s">
        <v>139</v>
      </c>
      <c r="C140" s="14">
        <v>5150</v>
      </c>
    </row>
    <row r="141" spans="2:3" ht="18" x14ac:dyDescent="0.2">
      <c r="B141" s="30"/>
      <c r="C141" s="14"/>
    </row>
    <row r="142" spans="2:3" ht="18" x14ac:dyDescent="0.2">
      <c r="B142" s="31" t="s">
        <v>140</v>
      </c>
      <c r="C142" s="14" t="s">
        <v>23</v>
      </c>
    </row>
    <row r="143" spans="2:3" ht="18" x14ac:dyDescent="0.2">
      <c r="B143" s="32"/>
      <c r="C143" s="14"/>
    </row>
    <row r="144" spans="2:3" ht="18" x14ac:dyDescent="0.2">
      <c r="B144" s="33" t="s">
        <v>141</v>
      </c>
      <c r="C144" s="14">
        <v>5300</v>
      </c>
    </row>
    <row r="145" spans="2:3" ht="18" x14ac:dyDescent="0.2">
      <c r="B145" s="33" t="s">
        <v>142</v>
      </c>
      <c r="C145" s="14">
        <v>5310</v>
      </c>
    </row>
    <row r="146" spans="2:3" ht="18" x14ac:dyDescent="0.2">
      <c r="B146" s="34" t="s">
        <v>143</v>
      </c>
      <c r="C146" s="14">
        <v>5315</v>
      </c>
    </row>
    <row r="147" spans="2:3" ht="18" x14ac:dyDescent="0.2">
      <c r="B147" s="34" t="s">
        <v>144</v>
      </c>
      <c r="C147" s="14">
        <v>5320</v>
      </c>
    </row>
    <row r="148" spans="2:3" ht="18" x14ac:dyDescent="0.2">
      <c r="B148" s="34" t="s">
        <v>145</v>
      </c>
      <c r="C148" s="14">
        <v>5330</v>
      </c>
    </row>
    <row r="149" spans="2:3" ht="18" x14ac:dyDescent="0.2">
      <c r="B149" s="34" t="s">
        <v>146</v>
      </c>
      <c r="C149" s="14">
        <v>5340</v>
      </c>
    </row>
    <row r="150" spans="2:3" ht="18" x14ac:dyDescent="0.2">
      <c r="B150" s="35" t="s">
        <v>13</v>
      </c>
      <c r="C150" s="14">
        <v>5410</v>
      </c>
    </row>
    <row r="151" spans="2:3" ht="18" x14ac:dyDescent="0.2">
      <c r="B151" s="35" t="s">
        <v>147</v>
      </c>
      <c r="C151" s="14">
        <v>5415</v>
      </c>
    </row>
    <row r="152" spans="2:3" ht="18" x14ac:dyDescent="0.2">
      <c r="B152" s="35" t="s">
        <v>148</v>
      </c>
      <c r="C152" s="14">
        <v>5420</v>
      </c>
    </row>
    <row r="153" spans="2:3" ht="18" x14ac:dyDescent="0.2">
      <c r="B153" s="35" t="s">
        <v>15</v>
      </c>
      <c r="C153" s="14">
        <v>5500</v>
      </c>
    </row>
    <row r="154" spans="2:3" ht="18" x14ac:dyDescent="0.2">
      <c r="B154" s="28" t="s">
        <v>149</v>
      </c>
      <c r="C154" s="14">
        <v>5530</v>
      </c>
    </row>
    <row r="155" spans="2:3" ht="18" x14ac:dyDescent="0.2">
      <c r="B155" s="28" t="s">
        <v>150</v>
      </c>
      <c r="C155" s="14">
        <v>5600</v>
      </c>
    </row>
    <row r="156" spans="2:3" ht="18" x14ac:dyDescent="0.2">
      <c r="B156" s="28" t="s">
        <v>151</v>
      </c>
      <c r="C156" s="14">
        <v>5620</v>
      </c>
    </row>
    <row r="157" spans="2:3" ht="18" x14ac:dyDescent="0.2">
      <c r="B157" s="28" t="s">
        <v>152</v>
      </c>
      <c r="C157" s="14">
        <v>5630</v>
      </c>
    </row>
    <row r="158" spans="2:3" ht="18" x14ac:dyDescent="0.2">
      <c r="B158" s="28" t="s">
        <v>153</v>
      </c>
      <c r="C158" s="14">
        <v>5640</v>
      </c>
    </row>
    <row r="159" spans="2:3" ht="18" x14ac:dyDescent="0.2">
      <c r="B159" s="28" t="s">
        <v>154</v>
      </c>
      <c r="C159" s="14">
        <v>5650</v>
      </c>
    </row>
    <row r="160" spans="2:3" ht="18" x14ac:dyDescent="0.2">
      <c r="B160" s="28" t="s">
        <v>16</v>
      </c>
      <c r="C160" s="14">
        <v>5660</v>
      </c>
    </row>
    <row r="161" spans="2:3" ht="18" x14ac:dyDescent="0.2">
      <c r="B161" s="28" t="s">
        <v>155</v>
      </c>
      <c r="C161" s="14">
        <v>5670</v>
      </c>
    </row>
    <row r="162" spans="2:3" ht="18" x14ac:dyDescent="0.2">
      <c r="B162" s="28" t="s">
        <v>156</v>
      </c>
      <c r="C162" s="14">
        <v>5680</v>
      </c>
    </row>
    <row r="163" spans="2:3" ht="18" x14ac:dyDescent="0.2">
      <c r="B163" s="28" t="s">
        <v>157</v>
      </c>
      <c r="C163" s="14">
        <v>5690</v>
      </c>
    </row>
    <row r="164" spans="2:3" ht="18" x14ac:dyDescent="0.2">
      <c r="B164" s="28" t="s">
        <v>158</v>
      </c>
      <c r="C164" s="14">
        <v>5700</v>
      </c>
    </row>
    <row r="165" spans="2:3" ht="18" x14ac:dyDescent="0.2">
      <c r="B165" s="26" t="s">
        <v>159</v>
      </c>
      <c r="C165" s="14">
        <v>5705</v>
      </c>
    </row>
    <row r="166" spans="2:3" ht="18" x14ac:dyDescent="0.2">
      <c r="B166" s="27" t="s">
        <v>160</v>
      </c>
      <c r="C166" s="14">
        <v>5710</v>
      </c>
    </row>
    <row r="167" spans="2:3" ht="18" x14ac:dyDescent="0.2">
      <c r="B167" s="36" t="s">
        <v>161</v>
      </c>
      <c r="C167" s="14">
        <v>5715</v>
      </c>
    </row>
    <row r="168" spans="2:3" ht="18" x14ac:dyDescent="0.2">
      <c r="B168" s="36" t="s">
        <v>162</v>
      </c>
      <c r="C168" s="14">
        <v>5720</v>
      </c>
    </row>
    <row r="169" spans="2:3" ht="18" x14ac:dyDescent="0.2">
      <c r="B169" s="36" t="s">
        <v>9</v>
      </c>
      <c r="C169" s="14">
        <v>5725</v>
      </c>
    </row>
    <row r="170" spans="2:3" ht="18" x14ac:dyDescent="0.2">
      <c r="B170" s="36" t="s">
        <v>17</v>
      </c>
      <c r="C170" s="14">
        <v>5730</v>
      </c>
    </row>
    <row r="171" spans="2:3" ht="18" x14ac:dyDescent="0.2">
      <c r="B171" s="27" t="s">
        <v>18</v>
      </c>
      <c r="C171" s="14">
        <v>5735</v>
      </c>
    </row>
    <row r="172" spans="2:3" ht="18" x14ac:dyDescent="0.2">
      <c r="B172" s="27" t="s">
        <v>19</v>
      </c>
      <c r="C172" s="14">
        <v>5740</v>
      </c>
    </row>
    <row r="173" spans="2:3" ht="18" x14ac:dyDescent="0.2">
      <c r="B173" s="27" t="s">
        <v>20</v>
      </c>
      <c r="C173" s="14">
        <v>5750</v>
      </c>
    </row>
    <row r="174" spans="2:3" ht="18" x14ac:dyDescent="0.2">
      <c r="B174" s="27" t="s">
        <v>163</v>
      </c>
      <c r="C174" s="14">
        <v>5760</v>
      </c>
    </row>
    <row r="175" spans="2:3" ht="18" x14ac:dyDescent="0.2">
      <c r="B175" s="27" t="s">
        <v>164</v>
      </c>
      <c r="C175" s="14">
        <v>5780</v>
      </c>
    </row>
    <row r="176" spans="2:3" ht="18" x14ac:dyDescent="0.2">
      <c r="B176" s="27" t="s">
        <v>165</v>
      </c>
      <c r="C176" s="14">
        <v>5790</v>
      </c>
    </row>
    <row r="177" spans="2:3" ht="18" x14ac:dyDescent="0.2">
      <c r="B177" s="28" t="s">
        <v>166</v>
      </c>
      <c r="C177" s="14">
        <v>5815</v>
      </c>
    </row>
    <row r="178" spans="2:3" ht="18" x14ac:dyDescent="0.2">
      <c r="B178" s="37" t="s">
        <v>167</v>
      </c>
      <c r="C178" s="14">
        <v>5820</v>
      </c>
    </row>
    <row r="179" spans="2:3" ht="18" x14ac:dyDescent="0.2">
      <c r="B179" s="38" t="s">
        <v>168</v>
      </c>
      <c r="C179" s="14">
        <v>5830</v>
      </c>
    </row>
    <row r="180" spans="2:3" ht="18" x14ac:dyDescent="0.2">
      <c r="B180" s="38" t="s">
        <v>169</v>
      </c>
      <c r="C180" s="14">
        <v>5840</v>
      </c>
    </row>
    <row r="181" spans="2:3" ht="18" x14ac:dyDescent="0.2">
      <c r="B181" s="38" t="s">
        <v>170</v>
      </c>
      <c r="C181" s="14">
        <v>5850</v>
      </c>
    </row>
    <row r="182" spans="2:3" ht="18" x14ac:dyDescent="0.2">
      <c r="B182" s="38" t="s">
        <v>171</v>
      </c>
      <c r="C182" s="14">
        <v>5870</v>
      </c>
    </row>
    <row r="183" spans="2:3" ht="18" x14ac:dyDescent="0.2">
      <c r="B183" s="39" t="s">
        <v>172</v>
      </c>
      <c r="C183" s="14">
        <v>5875</v>
      </c>
    </row>
    <row r="184" spans="2:3" ht="18" x14ac:dyDescent="0.2">
      <c r="B184" s="39" t="s">
        <v>173</v>
      </c>
      <c r="C184" s="14">
        <v>5880</v>
      </c>
    </row>
    <row r="185" spans="2:3" ht="18" x14ac:dyDescent="0.2">
      <c r="B185" s="39" t="s">
        <v>174</v>
      </c>
      <c r="C185" s="14">
        <v>5885</v>
      </c>
    </row>
    <row r="186" spans="2:3" ht="18" x14ac:dyDescent="0.2">
      <c r="B186" s="15" t="s">
        <v>175</v>
      </c>
      <c r="C186" s="14">
        <v>5900</v>
      </c>
    </row>
    <row r="187" spans="2:3" ht="18" x14ac:dyDescent="0.2">
      <c r="B187" s="15"/>
      <c r="C187" s="16"/>
    </row>
    <row r="188" spans="2:3" ht="18" x14ac:dyDescent="0.2">
      <c r="B188" s="40" t="s">
        <v>176</v>
      </c>
      <c r="C188" s="14">
        <v>5995</v>
      </c>
    </row>
    <row r="189" spans="2:3" ht="18" x14ac:dyDescent="0.2">
      <c r="B189" s="15"/>
      <c r="C189" s="16"/>
    </row>
    <row r="190" spans="2:3" ht="18" x14ac:dyDescent="0.2">
      <c r="B190" s="15" t="s">
        <v>10</v>
      </c>
      <c r="C190" s="14">
        <v>5999</v>
      </c>
    </row>
    <row r="191" spans="2:3" ht="19" thickBot="1" x14ac:dyDescent="0.25">
      <c r="B191" s="41"/>
      <c r="C191" s="23"/>
    </row>
    <row r="192" spans="2:3" ht="14" thickTop="1" x14ac:dyDescent="0.15"/>
  </sheetData>
  <mergeCells count="6">
    <mergeCell ref="B130:C130"/>
    <mergeCell ref="B2:C2"/>
    <mergeCell ref="B4:C4"/>
    <mergeCell ref="B49:C49"/>
    <mergeCell ref="B85:C85"/>
    <mergeCell ref="B104:C1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8F8A0-2344-4247-A358-A5117F14E270}">
  <dimension ref="B2:G32"/>
  <sheetViews>
    <sheetView zoomScale="240" zoomScaleNormal="240" workbookViewId="0">
      <selection activeCell="B6" sqref="B6"/>
    </sheetView>
  </sheetViews>
  <sheetFormatPr baseColWidth="10" defaultRowHeight="15" x14ac:dyDescent="0.2"/>
  <cols>
    <col min="1" max="1" width="7.83203125" customWidth="1"/>
    <col min="2" max="7" width="15.83203125" customWidth="1"/>
  </cols>
  <sheetData>
    <row r="2" spans="2:7" x14ac:dyDescent="0.2">
      <c r="B2" s="139" t="s">
        <v>191</v>
      </c>
      <c r="C2" s="139"/>
      <c r="D2" s="139"/>
      <c r="E2" s="139"/>
      <c r="F2" s="139"/>
      <c r="G2" s="139"/>
    </row>
    <row r="3" spans="2:7" x14ac:dyDescent="0.2">
      <c r="B3" s="139" t="s">
        <v>177</v>
      </c>
      <c r="C3" s="139"/>
      <c r="D3" s="139"/>
      <c r="E3" s="139"/>
      <c r="F3" s="139"/>
      <c r="G3" s="139"/>
    </row>
    <row r="4" spans="2:7" x14ac:dyDescent="0.2">
      <c r="B4" s="139" t="s">
        <v>180</v>
      </c>
      <c r="C4" s="139"/>
      <c r="D4" s="139"/>
      <c r="E4" s="139"/>
      <c r="F4" s="139"/>
      <c r="G4" s="139"/>
    </row>
    <row r="5" spans="2:7" ht="16" x14ac:dyDescent="0.2">
      <c r="B5" s="85" t="s">
        <v>178</v>
      </c>
      <c r="C5" s="140" t="s">
        <v>179</v>
      </c>
      <c r="D5" s="141"/>
      <c r="E5" s="142"/>
      <c r="F5" s="94" t="s">
        <v>6</v>
      </c>
      <c r="G5" s="94" t="s">
        <v>7</v>
      </c>
    </row>
    <row r="6" spans="2:7" x14ac:dyDescent="0.2">
      <c r="B6" s="95">
        <f>'Plan comptable'!C8</f>
        <v>1010</v>
      </c>
      <c r="C6" s="143" t="str">
        <f>'Plan comptable'!B8</f>
        <v>Encaisse</v>
      </c>
      <c r="D6" s="144"/>
      <c r="E6" s="145"/>
      <c r="F6" s="96">
        <v>7321</v>
      </c>
      <c r="G6" s="96" t="s">
        <v>23</v>
      </c>
    </row>
    <row r="7" spans="2:7" x14ac:dyDescent="0.2">
      <c r="B7" s="97">
        <f>'Plan comptable'!C11</f>
        <v>1105</v>
      </c>
      <c r="C7" s="134" t="str">
        <f>'Plan comptable'!B11</f>
        <v>TPS à recevoir</v>
      </c>
      <c r="D7" s="135"/>
      <c r="E7" s="136"/>
      <c r="F7" s="101">
        <v>333</v>
      </c>
      <c r="G7" s="102" t="s">
        <v>23</v>
      </c>
    </row>
    <row r="8" spans="2:7" x14ac:dyDescent="0.2">
      <c r="B8" s="97">
        <f>'Plan comptable'!C12</f>
        <v>1110</v>
      </c>
      <c r="C8" s="134" t="str">
        <f>'Plan comptable'!B12</f>
        <v>TVQ à recevoir</v>
      </c>
      <c r="D8" s="135"/>
      <c r="E8" s="136"/>
      <c r="F8" s="101">
        <v>664</v>
      </c>
      <c r="G8" s="102" t="s">
        <v>23</v>
      </c>
    </row>
    <row r="9" spans="2:7" x14ac:dyDescent="0.2">
      <c r="B9" s="97">
        <f>'Plan comptable'!C21</f>
        <v>1190</v>
      </c>
      <c r="C9" s="134" t="str">
        <f>'Plan comptable'!B21</f>
        <v>Fournitures de bureau</v>
      </c>
      <c r="D9" s="135"/>
      <c r="E9" s="136"/>
      <c r="F9" s="101">
        <v>299</v>
      </c>
      <c r="G9" s="101" t="s">
        <v>23</v>
      </c>
    </row>
    <row r="10" spans="2:7" x14ac:dyDescent="0.2">
      <c r="B10" s="97">
        <f>'Plan comptable'!C23</f>
        <v>1210</v>
      </c>
      <c r="C10" s="98" t="str">
        <f>'Plan comptable'!B23</f>
        <v>Assurance payée d'avance</v>
      </c>
      <c r="D10" s="99"/>
      <c r="E10" s="100"/>
      <c r="F10" s="101">
        <v>810</v>
      </c>
      <c r="G10" s="101" t="s">
        <v>23</v>
      </c>
    </row>
    <row r="11" spans="2:7" x14ac:dyDescent="0.2">
      <c r="B11" s="97">
        <f>'Plan comptable'!C39</f>
        <v>1800</v>
      </c>
      <c r="C11" s="98" t="str">
        <f>'Plan comptable'!B39</f>
        <v>Ameublement de bureau</v>
      </c>
      <c r="D11" s="99"/>
      <c r="E11" s="100"/>
      <c r="F11" s="101">
        <v>8500</v>
      </c>
      <c r="G11" s="101" t="s">
        <v>23</v>
      </c>
    </row>
    <row r="12" spans="2:7" x14ac:dyDescent="0.2">
      <c r="B12" s="97">
        <f>'Plan comptable'!C40</f>
        <v>1810</v>
      </c>
      <c r="C12" s="98" t="str">
        <f>'Plan comptable'!B40</f>
        <v xml:space="preserve">     Amortissement cumulé - ameublement de bureau</v>
      </c>
      <c r="D12" s="99"/>
      <c r="E12" s="100"/>
      <c r="F12" s="101" t="s">
        <v>23</v>
      </c>
      <c r="G12" s="101">
        <v>2224</v>
      </c>
    </row>
    <row r="13" spans="2:7" x14ac:dyDescent="0.2">
      <c r="B13" s="97">
        <f>'Plan comptable'!C56</f>
        <v>2305</v>
      </c>
      <c r="C13" s="98" t="str">
        <f>'Plan comptable'!B56</f>
        <v xml:space="preserve"> TPS à payer</v>
      </c>
      <c r="D13" s="99"/>
      <c r="E13" s="100"/>
      <c r="F13" s="101" t="s">
        <v>23</v>
      </c>
      <c r="G13" s="101">
        <v>112</v>
      </c>
    </row>
    <row r="14" spans="2:7" x14ac:dyDescent="0.2">
      <c r="B14" s="97">
        <f>'Plan comptable'!C57</f>
        <v>2310</v>
      </c>
      <c r="C14" s="98" t="str">
        <f>'Plan comptable'!B57</f>
        <v xml:space="preserve"> TVQ à payer</v>
      </c>
      <c r="D14" s="99"/>
      <c r="E14" s="100"/>
      <c r="F14" s="101" t="s">
        <v>23</v>
      </c>
      <c r="G14" s="101">
        <v>223</v>
      </c>
    </row>
    <row r="15" spans="2:7" x14ac:dyDescent="0.2">
      <c r="B15" s="97">
        <f>'Plan comptable'!C89</f>
        <v>3100</v>
      </c>
      <c r="C15" s="98" t="str">
        <f>'Plan comptable'!B89</f>
        <v xml:space="preserve"> Christian Latour — Capital</v>
      </c>
      <c r="D15" s="99"/>
      <c r="E15" s="100"/>
      <c r="F15" s="101" t="s">
        <v>23</v>
      </c>
      <c r="G15" s="101">
        <v>5105</v>
      </c>
    </row>
    <row r="16" spans="2:7" x14ac:dyDescent="0.2">
      <c r="B16" s="97">
        <f>'Plan comptable'!C90</f>
        <v>3200</v>
      </c>
      <c r="C16" s="98" t="str">
        <f>'Plan comptable'!B90</f>
        <v xml:space="preserve"> Christian Latour — apports</v>
      </c>
      <c r="D16" s="99"/>
      <c r="E16" s="100"/>
      <c r="F16" s="101" t="s">
        <v>23</v>
      </c>
      <c r="G16" s="101">
        <v>1000</v>
      </c>
    </row>
    <row r="17" spans="2:7" x14ac:dyDescent="0.2">
      <c r="B17" s="97">
        <f>'Plan comptable'!C91</f>
        <v>3300</v>
      </c>
      <c r="C17" s="98" t="str">
        <f>'Plan comptable'!B91</f>
        <v xml:space="preserve"> Christian Latour — retraits</v>
      </c>
      <c r="D17" s="99"/>
      <c r="E17" s="100"/>
      <c r="F17" s="101">
        <v>7600</v>
      </c>
      <c r="G17" s="101" t="s">
        <v>23</v>
      </c>
    </row>
    <row r="18" spans="2:7" x14ac:dyDescent="0.2">
      <c r="B18" s="97">
        <f>'Plan comptable'!C109</f>
        <v>4110</v>
      </c>
      <c r="C18" s="98" t="str">
        <f>'Plan comptable'!B109</f>
        <v xml:space="preserve"> Honoraires professionnels</v>
      </c>
      <c r="D18" s="99"/>
      <c r="E18" s="100"/>
      <c r="F18" s="101" t="s">
        <v>23</v>
      </c>
      <c r="G18" s="101">
        <v>31300</v>
      </c>
    </row>
    <row r="19" spans="2:7" x14ac:dyDescent="0.2">
      <c r="B19" s="97">
        <f>'Plan comptable'!C150</f>
        <v>5410</v>
      </c>
      <c r="C19" s="98" t="str">
        <f>'Plan comptable'!B150</f>
        <v>Loyer</v>
      </c>
      <c r="D19" s="99"/>
      <c r="E19" s="100" t="s">
        <v>23</v>
      </c>
      <c r="F19" s="101">
        <v>6600</v>
      </c>
      <c r="G19" s="101" t="s">
        <v>23</v>
      </c>
    </row>
    <row r="20" spans="2:7" x14ac:dyDescent="0.2">
      <c r="B20" s="97">
        <f>'Plan comptable'!C152</f>
        <v>5420</v>
      </c>
      <c r="C20" s="98" t="str">
        <f>'Plan comptable'!B152</f>
        <v>Publicité</v>
      </c>
      <c r="D20" s="99"/>
      <c r="E20" s="100"/>
      <c r="F20" s="101">
        <v>490</v>
      </c>
      <c r="G20" s="101" t="s">
        <v>23</v>
      </c>
    </row>
    <row r="21" spans="2:7" x14ac:dyDescent="0.2">
      <c r="B21" s="97">
        <f>'Plan comptable'!C153</f>
        <v>5500</v>
      </c>
      <c r="C21" s="98" t="str">
        <f>'Plan comptable'!B153</f>
        <v>Frais de bureau</v>
      </c>
      <c r="D21" s="99"/>
      <c r="E21" s="100"/>
      <c r="F21" s="101">
        <v>333</v>
      </c>
      <c r="G21" s="101" t="s">
        <v>23</v>
      </c>
    </row>
    <row r="22" spans="2:7" x14ac:dyDescent="0.2">
      <c r="B22" s="97">
        <f>'Plan comptable'!C160</f>
        <v>5660</v>
      </c>
      <c r="C22" s="98" t="str">
        <f>'Plan comptable'!B160</f>
        <v>Taxes municipales</v>
      </c>
      <c r="D22" s="99"/>
      <c r="E22" s="100"/>
      <c r="F22" s="101">
        <v>1900</v>
      </c>
      <c r="G22" s="101" t="s">
        <v>23</v>
      </c>
    </row>
    <row r="23" spans="2:7" x14ac:dyDescent="0.2">
      <c r="B23" s="97">
        <f>'Plan comptable'!C170</f>
        <v>5730</v>
      </c>
      <c r="C23" s="98" t="str">
        <f>'Plan comptable'!B170</f>
        <v>Électricité</v>
      </c>
      <c r="D23" s="99"/>
      <c r="E23" s="100"/>
      <c r="F23" s="101">
        <v>2345</v>
      </c>
      <c r="G23" s="96" t="s">
        <v>23</v>
      </c>
    </row>
    <row r="24" spans="2:7" x14ac:dyDescent="0.2">
      <c r="B24" s="97">
        <f>'Plan comptable'!C171</f>
        <v>5735</v>
      </c>
      <c r="C24" s="98" t="str">
        <f>'Plan comptable'!B171</f>
        <v>Chauffage</v>
      </c>
      <c r="D24" s="99"/>
      <c r="E24" s="100"/>
      <c r="F24" s="101">
        <v>755</v>
      </c>
      <c r="G24" s="101" t="s">
        <v>23</v>
      </c>
    </row>
    <row r="25" spans="2:7" x14ac:dyDescent="0.2">
      <c r="B25" s="97">
        <f>'Plan comptable'!C172</f>
        <v>5740</v>
      </c>
      <c r="C25" s="98" t="str">
        <f>'Plan comptable'!B172</f>
        <v>Assurance</v>
      </c>
      <c r="D25" s="99"/>
      <c r="E25" s="100"/>
      <c r="F25" s="101">
        <v>980</v>
      </c>
      <c r="G25" s="101" t="s">
        <v>23</v>
      </c>
    </row>
    <row r="26" spans="2:7" x14ac:dyDescent="0.2">
      <c r="B26" s="97">
        <f>'Plan comptable'!C173</f>
        <v>5750</v>
      </c>
      <c r="C26" s="98" t="str">
        <f>'Plan comptable'!B173</f>
        <v>Télécommunications</v>
      </c>
      <c r="D26" s="99"/>
      <c r="E26" s="100"/>
      <c r="F26" s="101">
        <v>510</v>
      </c>
      <c r="G26" s="101" t="s">
        <v>23</v>
      </c>
    </row>
    <row r="27" spans="2:7" x14ac:dyDescent="0.2">
      <c r="B27" s="97">
        <f>'Plan comptable'!C182</f>
        <v>5870</v>
      </c>
      <c r="C27" s="98" t="str">
        <f>'Plan comptable'!B182</f>
        <v>Amortissement — ameublement de bureau</v>
      </c>
      <c r="D27" s="99"/>
      <c r="E27" s="100"/>
      <c r="F27" s="101">
        <v>524</v>
      </c>
      <c r="G27" s="101" t="s">
        <v>23</v>
      </c>
    </row>
    <row r="28" spans="2:7" x14ac:dyDescent="0.2">
      <c r="B28" s="97" t="s">
        <v>23</v>
      </c>
      <c r="C28" s="98" t="s">
        <v>23</v>
      </c>
      <c r="D28" s="99"/>
      <c r="E28" s="100"/>
      <c r="F28" s="101" t="s">
        <v>23</v>
      </c>
      <c r="G28" s="101" t="s">
        <v>23</v>
      </c>
    </row>
    <row r="29" spans="2:7" x14ac:dyDescent="0.2">
      <c r="B29" s="103" t="s">
        <v>23</v>
      </c>
      <c r="C29" s="98" t="s">
        <v>23</v>
      </c>
      <c r="D29" s="99"/>
      <c r="E29" s="99"/>
      <c r="F29" s="101" t="s">
        <v>23</v>
      </c>
      <c r="G29" s="104" t="s">
        <v>23</v>
      </c>
    </row>
    <row r="30" spans="2:7" x14ac:dyDescent="0.2">
      <c r="B30" s="103" t="s">
        <v>23</v>
      </c>
      <c r="C30" s="98" t="s">
        <v>23</v>
      </c>
      <c r="D30" s="99"/>
      <c r="E30" s="99"/>
      <c r="F30" s="105" t="s">
        <v>23</v>
      </c>
      <c r="G30" s="106" t="s">
        <v>23</v>
      </c>
    </row>
    <row r="31" spans="2:7" ht="16" thickBot="1" x14ac:dyDescent="0.25">
      <c r="B31" s="107" t="s">
        <v>23</v>
      </c>
      <c r="C31" s="137"/>
      <c r="D31" s="138"/>
      <c r="E31" s="99"/>
      <c r="F31" s="108">
        <f>SUM(F6:F30)</f>
        <v>39964</v>
      </c>
      <c r="G31" s="109">
        <f>SUM(G6:G30)</f>
        <v>39964</v>
      </c>
    </row>
    <row r="32" spans="2:7" ht="16" thickTop="1" x14ac:dyDescent="0.2"/>
  </sheetData>
  <mergeCells count="9">
    <mergeCell ref="C8:E8"/>
    <mergeCell ref="C9:E9"/>
    <mergeCell ref="C31:D31"/>
    <mergeCell ref="B2:G2"/>
    <mergeCell ref="B3:G3"/>
    <mergeCell ref="B4:G4"/>
    <mergeCell ref="C5:E5"/>
    <mergeCell ref="C6:E6"/>
    <mergeCell ref="C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80CEF-31E3-E446-9BFD-3A7F0658055C}">
  <sheetPr>
    <tabColor theme="1"/>
    <pageSetUpPr fitToPage="1"/>
  </sheetPr>
  <dimension ref="A1:S61"/>
  <sheetViews>
    <sheetView showGridLines="0" tabSelected="1" topLeftCell="B1" zoomScale="140" zoomScaleNormal="14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B1" sqref="B1:O1"/>
    </sheetView>
  </sheetViews>
  <sheetFormatPr baseColWidth="10" defaultColWidth="10.83203125" defaultRowHeight="16" x14ac:dyDescent="0.2"/>
  <cols>
    <col min="1" max="1" width="0.83203125" style="59" customWidth="1"/>
    <col min="2" max="2" width="10.6640625" style="66" customWidth="1"/>
    <col min="3" max="3" width="45.6640625" style="59" customWidth="1"/>
    <col min="4" max="5" width="15.6640625" style="59" customWidth="1"/>
    <col min="6" max="6" width="3.6640625" style="66" customWidth="1"/>
    <col min="7" max="7" width="15.6640625" style="59" customWidth="1"/>
    <col min="8" max="8" width="3.6640625" style="66" customWidth="1"/>
    <col min="9" max="19" width="15.6640625" style="59" customWidth="1"/>
    <col min="20" max="256" width="10.83203125" style="59"/>
    <col min="257" max="257" width="1.83203125" style="59" customWidth="1"/>
    <col min="258" max="258" width="6.83203125" style="59" customWidth="1"/>
    <col min="259" max="259" width="21.6640625" style="59" customWidth="1"/>
    <col min="260" max="260" width="13.83203125" style="59" customWidth="1"/>
    <col min="261" max="261" width="14" style="59" customWidth="1"/>
    <col min="262" max="262" width="3.1640625" style="59" customWidth="1"/>
    <col min="263" max="263" width="11.6640625" style="59" bestFit="1" customWidth="1"/>
    <col min="264" max="264" width="2.5" style="59" customWidth="1"/>
    <col min="265" max="265" width="11.6640625" style="59" bestFit="1" customWidth="1"/>
    <col min="266" max="266" width="15.1640625" style="59" customWidth="1"/>
    <col min="267" max="267" width="14.1640625" style="59" customWidth="1"/>
    <col min="268" max="268" width="13.33203125" style="59" customWidth="1"/>
    <col min="269" max="269" width="12.5" style="59" customWidth="1"/>
    <col min="270" max="271" width="13.5" style="59" customWidth="1"/>
    <col min="272" max="512" width="10.83203125" style="59"/>
    <col min="513" max="513" width="1.83203125" style="59" customWidth="1"/>
    <col min="514" max="514" width="6.83203125" style="59" customWidth="1"/>
    <col min="515" max="515" width="21.6640625" style="59" customWidth="1"/>
    <col min="516" max="516" width="13.83203125" style="59" customWidth="1"/>
    <col min="517" max="517" width="14" style="59" customWidth="1"/>
    <col min="518" max="518" width="3.1640625" style="59" customWidth="1"/>
    <col min="519" max="519" width="11.6640625" style="59" bestFit="1" customWidth="1"/>
    <col min="520" max="520" width="2.5" style="59" customWidth="1"/>
    <col min="521" max="521" width="11.6640625" style="59" bestFit="1" customWidth="1"/>
    <col min="522" max="522" width="15.1640625" style="59" customWidth="1"/>
    <col min="523" max="523" width="14.1640625" style="59" customWidth="1"/>
    <col min="524" max="524" width="13.33203125" style="59" customWidth="1"/>
    <col min="525" max="525" width="12.5" style="59" customWidth="1"/>
    <col min="526" max="527" width="13.5" style="59" customWidth="1"/>
    <col min="528" max="768" width="10.83203125" style="59"/>
    <col min="769" max="769" width="1.83203125" style="59" customWidth="1"/>
    <col min="770" max="770" width="6.83203125" style="59" customWidth="1"/>
    <col min="771" max="771" width="21.6640625" style="59" customWidth="1"/>
    <col min="772" max="772" width="13.83203125" style="59" customWidth="1"/>
    <col min="773" max="773" width="14" style="59" customWidth="1"/>
    <col min="774" max="774" width="3.1640625" style="59" customWidth="1"/>
    <col min="775" max="775" width="11.6640625" style="59" bestFit="1" customWidth="1"/>
    <col min="776" max="776" width="2.5" style="59" customWidth="1"/>
    <col min="777" max="777" width="11.6640625" style="59" bestFit="1" customWidth="1"/>
    <col min="778" max="778" width="15.1640625" style="59" customWidth="1"/>
    <col min="779" max="779" width="14.1640625" style="59" customWidth="1"/>
    <col min="780" max="780" width="13.33203125" style="59" customWidth="1"/>
    <col min="781" max="781" width="12.5" style="59" customWidth="1"/>
    <col min="782" max="783" width="13.5" style="59" customWidth="1"/>
    <col min="784" max="1024" width="10.83203125" style="59"/>
    <col min="1025" max="1025" width="1.83203125" style="59" customWidth="1"/>
    <col min="1026" max="1026" width="6.83203125" style="59" customWidth="1"/>
    <col min="1027" max="1027" width="21.6640625" style="59" customWidth="1"/>
    <col min="1028" max="1028" width="13.83203125" style="59" customWidth="1"/>
    <col min="1029" max="1029" width="14" style="59" customWidth="1"/>
    <col min="1030" max="1030" width="3.1640625" style="59" customWidth="1"/>
    <col min="1031" max="1031" width="11.6640625" style="59" bestFit="1" customWidth="1"/>
    <col min="1032" max="1032" width="2.5" style="59" customWidth="1"/>
    <col min="1033" max="1033" width="11.6640625" style="59" bestFit="1" customWidth="1"/>
    <col min="1034" max="1034" width="15.1640625" style="59" customWidth="1"/>
    <col min="1035" max="1035" width="14.1640625" style="59" customWidth="1"/>
    <col min="1036" max="1036" width="13.33203125" style="59" customWidth="1"/>
    <col min="1037" max="1037" width="12.5" style="59" customWidth="1"/>
    <col min="1038" max="1039" width="13.5" style="59" customWidth="1"/>
    <col min="1040" max="1280" width="10.83203125" style="59"/>
    <col min="1281" max="1281" width="1.83203125" style="59" customWidth="1"/>
    <col min="1282" max="1282" width="6.83203125" style="59" customWidth="1"/>
    <col min="1283" max="1283" width="21.6640625" style="59" customWidth="1"/>
    <col min="1284" max="1284" width="13.83203125" style="59" customWidth="1"/>
    <col min="1285" max="1285" width="14" style="59" customWidth="1"/>
    <col min="1286" max="1286" width="3.1640625" style="59" customWidth="1"/>
    <col min="1287" max="1287" width="11.6640625" style="59" bestFit="1" customWidth="1"/>
    <col min="1288" max="1288" width="2.5" style="59" customWidth="1"/>
    <col min="1289" max="1289" width="11.6640625" style="59" bestFit="1" customWidth="1"/>
    <col min="1290" max="1290" width="15.1640625" style="59" customWidth="1"/>
    <col min="1291" max="1291" width="14.1640625" style="59" customWidth="1"/>
    <col min="1292" max="1292" width="13.33203125" style="59" customWidth="1"/>
    <col min="1293" max="1293" width="12.5" style="59" customWidth="1"/>
    <col min="1294" max="1295" width="13.5" style="59" customWidth="1"/>
    <col min="1296" max="1536" width="10.83203125" style="59"/>
    <col min="1537" max="1537" width="1.83203125" style="59" customWidth="1"/>
    <col min="1538" max="1538" width="6.83203125" style="59" customWidth="1"/>
    <col min="1539" max="1539" width="21.6640625" style="59" customWidth="1"/>
    <col min="1540" max="1540" width="13.83203125" style="59" customWidth="1"/>
    <col min="1541" max="1541" width="14" style="59" customWidth="1"/>
    <col min="1542" max="1542" width="3.1640625" style="59" customWidth="1"/>
    <col min="1543" max="1543" width="11.6640625" style="59" bestFit="1" customWidth="1"/>
    <col min="1544" max="1544" width="2.5" style="59" customWidth="1"/>
    <col min="1545" max="1545" width="11.6640625" style="59" bestFit="1" customWidth="1"/>
    <col min="1546" max="1546" width="15.1640625" style="59" customWidth="1"/>
    <col min="1547" max="1547" width="14.1640625" style="59" customWidth="1"/>
    <col min="1548" max="1548" width="13.33203125" style="59" customWidth="1"/>
    <col min="1549" max="1549" width="12.5" style="59" customWidth="1"/>
    <col min="1550" max="1551" width="13.5" style="59" customWidth="1"/>
    <col min="1552" max="1792" width="10.83203125" style="59"/>
    <col min="1793" max="1793" width="1.83203125" style="59" customWidth="1"/>
    <col min="1794" max="1794" width="6.83203125" style="59" customWidth="1"/>
    <col min="1795" max="1795" width="21.6640625" style="59" customWidth="1"/>
    <col min="1796" max="1796" width="13.83203125" style="59" customWidth="1"/>
    <col min="1797" max="1797" width="14" style="59" customWidth="1"/>
    <col min="1798" max="1798" width="3.1640625" style="59" customWidth="1"/>
    <col min="1799" max="1799" width="11.6640625" style="59" bestFit="1" customWidth="1"/>
    <col min="1800" max="1800" width="2.5" style="59" customWidth="1"/>
    <col min="1801" max="1801" width="11.6640625" style="59" bestFit="1" customWidth="1"/>
    <col min="1802" max="1802" width="15.1640625" style="59" customWidth="1"/>
    <col min="1803" max="1803" width="14.1640625" style="59" customWidth="1"/>
    <col min="1804" max="1804" width="13.33203125" style="59" customWidth="1"/>
    <col min="1805" max="1805" width="12.5" style="59" customWidth="1"/>
    <col min="1806" max="1807" width="13.5" style="59" customWidth="1"/>
    <col min="1808" max="2048" width="10.83203125" style="59"/>
    <col min="2049" max="2049" width="1.83203125" style="59" customWidth="1"/>
    <col min="2050" max="2050" width="6.83203125" style="59" customWidth="1"/>
    <col min="2051" max="2051" width="21.6640625" style="59" customWidth="1"/>
    <col min="2052" max="2052" width="13.83203125" style="59" customWidth="1"/>
    <col min="2053" max="2053" width="14" style="59" customWidth="1"/>
    <col min="2054" max="2054" width="3.1640625" style="59" customWidth="1"/>
    <col min="2055" max="2055" width="11.6640625" style="59" bestFit="1" customWidth="1"/>
    <col min="2056" max="2056" width="2.5" style="59" customWidth="1"/>
    <col min="2057" max="2057" width="11.6640625" style="59" bestFit="1" customWidth="1"/>
    <col min="2058" max="2058" width="15.1640625" style="59" customWidth="1"/>
    <col min="2059" max="2059" width="14.1640625" style="59" customWidth="1"/>
    <col min="2060" max="2060" width="13.33203125" style="59" customWidth="1"/>
    <col min="2061" max="2061" width="12.5" style="59" customWidth="1"/>
    <col min="2062" max="2063" width="13.5" style="59" customWidth="1"/>
    <col min="2064" max="2304" width="10.83203125" style="59"/>
    <col min="2305" max="2305" width="1.83203125" style="59" customWidth="1"/>
    <col min="2306" max="2306" width="6.83203125" style="59" customWidth="1"/>
    <col min="2307" max="2307" width="21.6640625" style="59" customWidth="1"/>
    <col min="2308" max="2308" width="13.83203125" style="59" customWidth="1"/>
    <col min="2309" max="2309" width="14" style="59" customWidth="1"/>
    <col min="2310" max="2310" width="3.1640625" style="59" customWidth="1"/>
    <col min="2311" max="2311" width="11.6640625" style="59" bestFit="1" customWidth="1"/>
    <col min="2312" max="2312" width="2.5" style="59" customWidth="1"/>
    <col min="2313" max="2313" width="11.6640625" style="59" bestFit="1" customWidth="1"/>
    <col min="2314" max="2314" width="15.1640625" style="59" customWidth="1"/>
    <col min="2315" max="2315" width="14.1640625" style="59" customWidth="1"/>
    <col min="2316" max="2316" width="13.33203125" style="59" customWidth="1"/>
    <col min="2317" max="2317" width="12.5" style="59" customWidth="1"/>
    <col min="2318" max="2319" width="13.5" style="59" customWidth="1"/>
    <col min="2320" max="2560" width="10.83203125" style="59"/>
    <col min="2561" max="2561" width="1.83203125" style="59" customWidth="1"/>
    <col min="2562" max="2562" width="6.83203125" style="59" customWidth="1"/>
    <col min="2563" max="2563" width="21.6640625" style="59" customWidth="1"/>
    <col min="2564" max="2564" width="13.83203125" style="59" customWidth="1"/>
    <col min="2565" max="2565" width="14" style="59" customWidth="1"/>
    <col min="2566" max="2566" width="3.1640625" style="59" customWidth="1"/>
    <col min="2567" max="2567" width="11.6640625" style="59" bestFit="1" customWidth="1"/>
    <col min="2568" max="2568" width="2.5" style="59" customWidth="1"/>
    <col min="2569" max="2569" width="11.6640625" style="59" bestFit="1" customWidth="1"/>
    <col min="2570" max="2570" width="15.1640625" style="59" customWidth="1"/>
    <col min="2571" max="2571" width="14.1640625" style="59" customWidth="1"/>
    <col min="2572" max="2572" width="13.33203125" style="59" customWidth="1"/>
    <col min="2573" max="2573" width="12.5" style="59" customWidth="1"/>
    <col min="2574" max="2575" width="13.5" style="59" customWidth="1"/>
    <col min="2576" max="2816" width="10.83203125" style="59"/>
    <col min="2817" max="2817" width="1.83203125" style="59" customWidth="1"/>
    <col min="2818" max="2818" width="6.83203125" style="59" customWidth="1"/>
    <col min="2819" max="2819" width="21.6640625" style="59" customWidth="1"/>
    <col min="2820" max="2820" width="13.83203125" style="59" customWidth="1"/>
    <col min="2821" max="2821" width="14" style="59" customWidth="1"/>
    <col min="2822" max="2822" width="3.1640625" style="59" customWidth="1"/>
    <col min="2823" max="2823" width="11.6640625" style="59" bestFit="1" customWidth="1"/>
    <col min="2824" max="2824" width="2.5" style="59" customWidth="1"/>
    <col min="2825" max="2825" width="11.6640625" style="59" bestFit="1" customWidth="1"/>
    <col min="2826" max="2826" width="15.1640625" style="59" customWidth="1"/>
    <col min="2827" max="2827" width="14.1640625" style="59" customWidth="1"/>
    <col min="2828" max="2828" width="13.33203125" style="59" customWidth="1"/>
    <col min="2829" max="2829" width="12.5" style="59" customWidth="1"/>
    <col min="2830" max="2831" width="13.5" style="59" customWidth="1"/>
    <col min="2832" max="3072" width="10.83203125" style="59"/>
    <col min="3073" max="3073" width="1.83203125" style="59" customWidth="1"/>
    <col min="3074" max="3074" width="6.83203125" style="59" customWidth="1"/>
    <col min="3075" max="3075" width="21.6640625" style="59" customWidth="1"/>
    <col min="3076" max="3076" width="13.83203125" style="59" customWidth="1"/>
    <col min="3077" max="3077" width="14" style="59" customWidth="1"/>
    <col min="3078" max="3078" width="3.1640625" style="59" customWidth="1"/>
    <col min="3079" max="3079" width="11.6640625" style="59" bestFit="1" customWidth="1"/>
    <col min="3080" max="3080" width="2.5" style="59" customWidth="1"/>
    <col min="3081" max="3081" width="11.6640625" style="59" bestFit="1" customWidth="1"/>
    <col min="3082" max="3082" width="15.1640625" style="59" customWidth="1"/>
    <col min="3083" max="3083" width="14.1640625" style="59" customWidth="1"/>
    <col min="3084" max="3084" width="13.33203125" style="59" customWidth="1"/>
    <col min="3085" max="3085" width="12.5" style="59" customWidth="1"/>
    <col min="3086" max="3087" width="13.5" style="59" customWidth="1"/>
    <col min="3088" max="3328" width="10.83203125" style="59"/>
    <col min="3329" max="3329" width="1.83203125" style="59" customWidth="1"/>
    <col min="3330" max="3330" width="6.83203125" style="59" customWidth="1"/>
    <col min="3331" max="3331" width="21.6640625" style="59" customWidth="1"/>
    <col min="3332" max="3332" width="13.83203125" style="59" customWidth="1"/>
    <col min="3333" max="3333" width="14" style="59" customWidth="1"/>
    <col min="3334" max="3334" width="3.1640625" style="59" customWidth="1"/>
    <col min="3335" max="3335" width="11.6640625" style="59" bestFit="1" customWidth="1"/>
    <col min="3336" max="3336" width="2.5" style="59" customWidth="1"/>
    <col min="3337" max="3337" width="11.6640625" style="59" bestFit="1" customWidth="1"/>
    <col min="3338" max="3338" width="15.1640625" style="59" customWidth="1"/>
    <col min="3339" max="3339" width="14.1640625" style="59" customWidth="1"/>
    <col min="3340" max="3340" width="13.33203125" style="59" customWidth="1"/>
    <col min="3341" max="3341" width="12.5" style="59" customWidth="1"/>
    <col min="3342" max="3343" width="13.5" style="59" customWidth="1"/>
    <col min="3344" max="3584" width="10.83203125" style="59"/>
    <col min="3585" max="3585" width="1.83203125" style="59" customWidth="1"/>
    <col min="3586" max="3586" width="6.83203125" style="59" customWidth="1"/>
    <col min="3587" max="3587" width="21.6640625" style="59" customWidth="1"/>
    <col min="3588" max="3588" width="13.83203125" style="59" customWidth="1"/>
    <col min="3589" max="3589" width="14" style="59" customWidth="1"/>
    <col min="3590" max="3590" width="3.1640625" style="59" customWidth="1"/>
    <col min="3591" max="3591" width="11.6640625" style="59" bestFit="1" customWidth="1"/>
    <col min="3592" max="3592" width="2.5" style="59" customWidth="1"/>
    <col min="3593" max="3593" width="11.6640625" style="59" bestFit="1" customWidth="1"/>
    <col min="3594" max="3594" width="15.1640625" style="59" customWidth="1"/>
    <col min="3595" max="3595" width="14.1640625" style="59" customWidth="1"/>
    <col min="3596" max="3596" width="13.33203125" style="59" customWidth="1"/>
    <col min="3597" max="3597" width="12.5" style="59" customWidth="1"/>
    <col min="3598" max="3599" width="13.5" style="59" customWidth="1"/>
    <col min="3600" max="3840" width="10.83203125" style="59"/>
    <col min="3841" max="3841" width="1.83203125" style="59" customWidth="1"/>
    <col min="3842" max="3842" width="6.83203125" style="59" customWidth="1"/>
    <col min="3843" max="3843" width="21.6640625" style="59" customWidth="1"/>
    <col min="3844" max="3844" width="13.83203125" style="59" customWidth="1"/>
    <col min="3845" max="3845" width="14" style="59" customWidth="1"/>
    <col min="3846" max="3846" width="3.1640625" style="59" customWidth="1"/>
    <col min="3847" max="3847" width="11.6640625" style="59" bestFit="1" customWidth="1"/>
    <col min="3848" max="3848" width="2.5" style="59" customWidth="1"/>
    <col min="3849" max="3849" width="11.6640625" style="59" bestFit="1" customWidth="1"/>
    <col min="3850" max="3850" width="15.1640625" style="59" customWidth="1"/>
    <col min="3851" max="3851" width="14.1640625" style="59" customWidth="1"/>
    <col min="3852" max="3852" width="13.33203125" style="59" customWidth="1"/>
    <col min="3853" max="3853" width="12.5" style="59" customWidth="1"/>
    <col min="3854" max="3855" width="13.5" style="59" customWidth="1"/>
    <col min="3856" max="4096" width="10.83203125" style="59"/>
    <col min="4097" max="4097" width="1.83203125" style="59" customWidth="1"/>
    <col min="4098" max="4098" width="6.83203125" style="59" customWidth="1"/>
    <col min="4099" max="4099" width="21.6640625" style="59" customWidth="1"/>
    <col min="4100" max="4100" width="13.83203125" style="59" customWidth="1"/>
    <col min="4101" max="4101" width="14" style="59" customWidth="1"/>
    <col min="4102" max="4102" width="3.1640625" style="59" customWidth="1"/>
    <col min="4103" max="4103" width="11.6640625" style="59" bestFit="1" customWidth="1"/>
    <col min="4104" max="4104" width="2.5" style="59" customWidth="1"/>
    <col min="4105" max="4105" width="11.6640625" style="59" bestFit="1" customWidth="1"/>
    <col min="4106" max="4106" width="15.1640625" style="59" customWidth="1"/>
    <col min="4107" max="4107" width="14.1640625" style="59" customWidth="1"/>
    <col min="4108" max="4108" width="13.33203125" style="59" customWidth="1"/>
    <col min="4109" max="4109" width="12.5" style="59" customWidth="1"/>
    <col min="4110" max="4111" width="13.5" style="59" customWidth="1"/>
    <col min="4112" max="4352" width="10.83203125" style="59"/>
    <col min="4353" max="4353" width="1.83203125" style="59" customWidth="1"/>
    <col min="4354" max="4354" width="6.83203125" style="59" customWidth="1"/>
    <col min="4355" max="4355" width="21.6640625" style="59" customWidth="1"/>
    <col min="4356" max="4356" width="13.83203125" style="59" customWidth="1"/>
    <col min="4357" max="4357" width="14" style="59" customWidth="1"/>
    <col min="4358" max="4358" width="3.1640625" style="59" customWidth="1"/>
    <col min="4359" max="4359" width="11.6640625" style="59" bestFit="1" customWidth="1"/>
    <col min="4360" max="4360" width="2.5" style="59" customWidth="1"/>
    <col min="4361" max="4361" width="11.6640625" style="59" bestFit="1" customWidth="1"/>
    <col min="4362" max="4362" width="15.1640625" style="59" customWidth="1"/>
    <col min="4363" max="4363" width="14.1640625" style="59" customWidth="1"/>
    <col min="4364" max="4364" width="13.33203125" style="59" customWidth="1"/>
    <col min="4365" max="4365" width="12.5" style="59" customWidth="1"/>
    <col min="4366" max="4367" width="13.5" style="59" customWidth="1"/>
    <col min="4368" max="4608" width="10.83203125" style="59"/>
    <col min="4609" max="4609" width="1.83203125" style="59" customWidth="1"/>
    <col min="4610" max="4610" width="6.83203125" style="59" customWidth="1"/>
    <col min="4611" max="4611" width="21.6640625" style="59" customWidth="1"/>
    <col min="4612" max="4612" width="13.83203125" style="59" customWidth="1"/>
    <col min="4613" max="4613" width="14" style="59" customWidth="1"/>
    <col min="4614" max="4614" width="3.1640625" style="59" customWidth="1"/>
    <col min="4615" max="4615" width="11.6640625" style="59" bestFit="1" customWidth="1"/>
    <col min="4616" max="4616" width="2.5" style="59" customWidth="1"/>
    <col min="4617" max="4617" width="11.6640625" style="59" bestFit="1" customWidth="1"/>
    <col min="4618" max="4618" width="15.1640625" style="59" customWidth="1"/>
    <col min="4619" max="4619" width="14.1640625" style="59" customWidth="1"/>
    <col min="4620" max="4620" width="13.33203125" style="59" customWidth="1"/>
    <col min="4621" max="4621" width="12.5" style="59" customWidth="1"/>
    <col min="4622" max="4623" width="13.5" style="59" customWidth="1"/>
    <col min="4624" max="4864" width="10.83203125" style="59"/>
    <col min="4865" max="4865" width="1.83203125" style="59" customWidth="1"/>
    <col min="4866" max="4866" width="6.83203125" style="59" customWidth="1"/>
    <col min="4867" max="4867" width="21.6640625" style="59" customWidth="1"/>
    <col min="4868" max="4868" width="13.83203125" style="59" customWidth="1"/>
    <col min="4869" max="4869" width="14" style="59" customWidth="1"/>
    <col min="4870" max="4870" width="3.1640625" style="59" customWidth="1"/>
    <col min="4871" max="4871" width="11.6640625" style="59" bestFit="1" customWidth="1"/>
    <col min="4872" max="4872" width="2.5" style="59" customWidth="1"/>
    <col min="4873" max="4873" width="11.6640625" style="59" bestFit="1" customWidth="1"/>
    <col min="4874" max="4874" width="15.1640625" style="59" customWidth="1"/>
    <col min="4875" max="4875" width="14.1640625" style="59" customWidth="1"/>
    <col min="4876" max="4876" width="13.33203125" style="59" customWidth="1"/>
    <col min="4877" max="4877" width="12.5" style="59" customWidth="1"/>
    <col min="4878" max="4879" width="13.5" style="59" customWidth="1"/>
    <col min="4880" max="5120" width="10.83203125" style="59"/>
    <col min="5121" max="5121" width="1.83203125" style="59" customWidth="1"/>
    <col min="5122" max="5122" width="6.83203125" style="59" customWidth="1"/>
    <col min="5123" max="5123" width="21.6640625" style="59" customWidth="1"/>
    <col min="5124" max="5124" width="13.83203125" style="59" customWidth="1"/>
    <col min="5125" max="5125" width="14" style="59" customWidth="1"/>
    <col min="5126" max="5126" width="3.1640625" style="59" customWidth="1"/>
    <col min="5127" max="5127" width="11.6640625" style="59" bestFit="1" customWidth="1"/>
    <col min="5128" max="5128" width="2.5" style="59" customWidth="1"/>
    <col min="5129" max="5129" width="11.6640625" style="59" bestFit="1" customWidth="1"/>
    <col min="5130" max="5130" width="15.1640625" style="59" customWidth="1"/>
    <col min="5131" max="5131" width="14.1640625" style="59" customWidth="1"/>
    <col min="5132" max="5132" width="13.33203125" style="59" customWidth="1"/>
    <col min="5133" max="5133" width="12.5" style="59" customWidth="1"/>
    <col min="5134" max="5135" width="13.5" style="59" customWidth="1"/>
    <col min="5136" max="5376" width="10.83203125" style="59"/>
    <col min="5377" max="5377" width="1.83203125" style="59" customWidth="1"/>
    <col min="5378" max="5378" width="6.83203125" style="59" customWidth="1"/>
    <col min="5379" max="5379" width="21.6640625" style="59" customWidth="1"/>
    <col min="5380" max="5380" width="13.83203125" style="59" customWidth="1"/>
    <col min="5381" max="5381" width="14" style="59" customWidth="1"/>
    <col min="5382" max="5382" width="3.1640625" style="59" customWidth="1"/>
    <col min="5383" max="5383" width="11.6640625" style="59" bestFit="1" customWidth="1"/>
    <col min="5384" max="5384" width="2.5" style="59" customWidth="1"/>
    <col min="5385" max="5385" width="11.6640625" style="59" bestFit="1" customWidth="1"/>
    <col min="5386" max="5386" width="15.1640625" style="59" customWidth="1"/>
    <col min="5387" max="5387" width="14.1640625" style="59" customWidth="1"/>
    <col min="5388" max="5388" width="13.33203125" style="59" customWidth="1"/>
    <col min="5389" max="5389" width="12.5" style="59" customWidth="1"/>
    <col min="5390" max="5391" width="13.5" style="59" customWidth="1"/>
    <col min="5392" max="5632" width="10.83203125" style="59"/>
    <col min="5633" max="5633" width="1.83203125" style="59" customWidth="1"/>
    <col min="5634" max="5634" width="6.83203125" style="59" customWidth="1"/>
    <col min="5635" max="5635" width="21.6640625" style="59" customWidth="1"/>
    <col min="5636" max="5636" width="13.83203125" style="59" customWidth="1"/>
    <col min="5637" max="5637" width="14" style="59" customWidth="1"/>
    <col min="5638" max="5638" width="3.1640625" style="59" customWidth="1"/>
    <col min="5639" max="5639" width="11.6640625" style="59" bestFit="1" customWidth="1"/>
    <col min="5640" max="5640" width="2.5" style="59" customWidth="1"/>
    <col min="5641" max="5641" width="11.6640625" style="59" bestFit="1" customWidth="1"/>
    <col min="5642" max="5642" width="15.1640625" style="59" customWidth="1"/>
    <col min="5643" max="5643" width="14.1640625" style="59" customWidth="1"/>
    <col min="5644" max="5644" width="13.33203125" style="59" customWidth="1"/>
    <col min="5645" max="5645" width="12.5" style="59" customWidth="1"/>
    <col min="5646" max="5647" width="13.5" style="59" customWidth="1"/>
    <col min="5648" max="5888" width="10.83203125" style="59"/>
    <col min="5889" max="5889" width="1.83203125" style="59" customWidth="1"/>
    <col min="5890" max="5890" width="6.83203125" style="59" customWidth="1"/>
    <col min="5891" max="5891" width="21.6640625" style="59" customWidth="1"/>
    <col min="5892" max="5892" width="13.83203125" style="59" customWidth="1"/>
    <col min="5893" max="5893" width="14" style="59" customWidth="1"/>
    <col min="5894" max="5894" width="3.1640625" style="59" customWidth="1"/>
    <col min="5895" max="5895" width="11.6640625" style="59" bestFit="1" customWidth="1"/>
    <col min="5896" max="5896" width="2.5" style="59" customWidth="1"/>
    <col min="5897" max="5897" width="11.6640625" style="59" bestFit="1" customWidth="1"/>
    <col min="5898" max="5898" width="15.1640625" style="59" customWidth="1"/>
    <col min="5899" max="5899" width="14.1640625" style="59" customWidth="1"/>
    <col min="5900" max="5900" width="13.33203125" style="59" customWidth="1"/>
    <col min="5901" max="5901" width="12.5" style="59" customWidth="1"/>
    <col min="5902" max="5903" width="13.5" style="59" customWidth="1"/>
    <col min="5904" max="6144" width="10.83203125" style="59"/>
    <col min="6145" max="6145" width="1.83203125" style="59" customWidth="1"/>
    <col min="6146" max="6146" width="6.83203125" style="59" customWidth="1"/>
    <col min="6147" max="6147" width="21.6640625" style="59" customWidth="1"/>
    <col min="6148" max="6148" width="13.83203125" style="59" customWidth="1"/>
    <col min="6149" max="6149" width="14" style="59" customWidth="1"/>
    <col min="6150" max="6150" width="3.1640625" style="59" customWidth="1"/>
    <col min="6151" max="6151" width="11.6640625" style="59" bestFit="1" customWidth="1"/>
    <col min="6152" max="6152" width="2.5" style="59" customWidth="1"/>
    <col min="6153" max="6153" width="11.6640625" style="59" bestFit="1" customWidth="1"/>
    <col min="6154" max="6154" width="15.1640625" style="59" customWidth="1"/>
    <col min="6155" max="6155" width="14.1640625" style="59" customWidth="1"/>
    <col min="6156" max="6156" width="13.33203125" style="59" customWidth="1"/>
    <col min="6157" max="6157" width="12.5" style="59" customWidth="1"/>
    <col min="6158" max="6159" width="13.5" style="59" customWidth="1"/>
    <col min="6160" max="6400" width="10.83203125" style="59"/>
    <col min="6401" max="6401" width="1.83203125" style="59" customWidth="1"/>
    <col min="6402" max="6402" width="6.83203125" style="59" customWidth="1"/>
    <col min="6403" max="6403" width="21.6640625" style="59" customWidth="1"/>
    <col min="6404" max="6404" width="13.83203125" style="59" customWidth="1"/>
    <col min="6405" max="6405" width="14" style="59" customWidth="1"/>
    <col min="6406" max="6406" width="3.1640625" style="59" customWidth="1"/>
    <col min="6407" max="6407" width="11.6640625" style="59" bestFit="1" customWidth="1"/>
    <col min="6408" max="6408" width="2.5" style="59" customWidth="1"/>
    <col min="6409" max="6409" width="11.6640625" style="59" bestFit="1" customWidth="1"/>
    <col min="6410" max="6410" width="15.1640625" style="59" customWidth="1"/>
    <col min="6411" max="6411" width="14.1640625" style="59" customWidth="1"/>
    <col min="6412" max="6412" width="13.33203125" style="59" customWidth="1"/>
    <col min="6413" max="6413" width="12.5" style="59" customWidth="1"/>
    <col min="6414" max="6415" width="13.5" style="59" customWidth="1"/>
    <col min="6416" max="6656" width="10.83203125" style="59"/>
    <col min="6657" max="6657" width="1.83203125" style="59" customWidth="1"/>
    <col min="6658" max="6658" width="6.83203125" style="59" customWidth="1"/>
    <col min="6659" max="6659" width="21.6640625" style="59" customWidth="1"/>
    <col min="6660" max="6660" width="13.83203125" style="59" customWidth="1"/>
    <col min="6661" max="6661" width="14" style="59" customWidth="1"/>
    <col min="6662" max="6662" width="3.1640625" style="59" customWidth="1"/>
    <col min="6663" max="6663" width="11.6640625" style="59" bestFit="1" customWidth="1"/>
    <col min="6664" max="6664" width="2.5" style="59" customWidth="1"/>
    <col min="6665" max="6665" width="11.6640625" style="59" bestFit="1" customWidth="1"/>
    <col min="6666" max="6666" width="15.1640625" style="59" customWidth="1"/>
    <col min="6667" max="6667" width="14.1640625" style="59" customWidth="1"/>
    <col min="6668" max="6668" width="13.33203125" style="59" customWidth="1"/>
    <col min="6669" max="6669" width="12.5" style="59" customWidth="1"/>
    <col min="6670" max="6671" width="13.5" style="59" customWidth="1"/>
    <col min="6672" max="6912" width="10.83203125" style="59"/>
    <col min="6913" max="6913" width="1.83203125" style="59" customWidth="1"/>
    <col min="6914" max="6914" width="6.83203125" style="59" customWidth="1"/>
    <col min="6915" max="6915" width="21.6640625" style="59" customWidth="1"/>
    <col min="6916" max="6916" width="13.83203125" style="59" customWidth="1"/>
    <col min="6917" max="6917" width="14" style="59" customWidth="1"/>
    <col min="6918" max="6918" width="3.1640625" style="59" customWidth="1"/>
    <col min="6919" max="6919" width="11.6640625" style="59" bestFit="1" customWidth="1"/>
    <col min="6920" max="6920" width="2.5" style="59" customWidth="1"/>
    <col min="6921" max="6921" width="11.6640625" style="59" bestFit="1" customWidth="1"/>
    <col min="6922" max="6922" width="15.1640625" style="59" customWidth="1"/>
    <col min="6923" max="6923" width="14.1640625" style="59" customWidth="1"/>
    <col min="6924" max="6924" width="13.33203125" style="59" customWidth="1"/>
    <col min="6925" max="6925" width="12.5" style="59" customWidth="1"/>
    <col min="6926" max="6927" width="13.5" style="59" customWidth="1"/>
    <col min="6928" max="7168" width="10.83203125" style="59"/>
    <col min="7169" max="7169" width="1.83203125" style="59" customWidth="1"/>
    <col min="7170" max="7170" width="6.83203125" style="59" customWidth="1"/>
    <col min="7171" max="7171" width="21.6640625" style="59" customWidth="1"/>
    <col min="7172" max="7172" width="13.83203125" style="59" customWidth="1"/>
    <col min="7173" max="7173" width="14" style="59" customWidth="1"/>
    <col min="7174" max="7174" width="3.1640625" style="59" customWidth="1"/>
    <col min="7175" max="7175" width="11.6640625" style="59" bestFit="1" customWidth="1"/>
    <col min="7176" max="7176" width="2.5" style="59" customWidth="1"/>
    <col min="7177" max="7177" width="11.6640625" style="59" bestFit="1" customWidth="1"/>
    <col min="7178" max="7178" width="15.1640625" style="59" customWidth="1"/>
    <col min="7179" max="7179" width="14.1640625" style="59" customWidth="1"/>
    <col min="7180" max="7180" width="13.33203125" style="59" customWidth="1"/>
    <col min="7181" max="7181" width="12.5" style="59" customWidth="1"/>
    <col min="7182" max="7183" width="13.5" style="59" customWidth="1"/>
    <col min="7184" max="7424" width="10.83203125" style="59"/>
    <col min="7425" max="7425" width="1.83203125" style="59" customWidth="1"/>
    <col min="7426" max="7426" width="6.83203125" style="59" customWidth="1"/>
    <col min="7427" max="7427" width="21.6640625" style="59" customWidth="1"/>
    <col min="7428" max="7428" width="13.83203125" style="59" customWidth="1"/>
    <col min="7429" max="7429" width="14" style="59" customWidth="1"/>
    <col min="7430" max="7430" width="3.1640625" style="59" customWidth="1"/>
    <col min="7431" max="7431" width="11.6640625" style="59" bestFit="1" customWidth="1"/>
    <col min="7432" max="7432" width="2.5" style="59" customWidth="1"/>
    <col min="7433" max="7433" width="11.6640625" style="59" bestFit="1" customWidth="1"/>
    <col min="7434" max="7434" width="15.1640625" style="59" customWidth="1"/>
    <col min="7435" max="7435" width="14.1640625" style="59" customWidth="1"/>
    <col min="7436" max="7436" width="13.33203125" style="59" customWidth="1"/>
    <col min="7437" max="7437" width="12.5" style="59" customWidth="1"/>
    <col min="7438" max="7439" width="13.5" style="59" customWidth="1"/>
    <col min="7440" max="7680" width="10.83203125" style="59"/>
    <col min="7681" max="7681" width="1.83203125" style="59" customWidth="1"/>
    <col min="7682" max="7682" width="6.83203125" style="59" customWidth="1"/>
    <col min="7683" max="7683" width="21.6640625" style="59" customWidth="1"/>
    <col min="7684" max="7684" width="13.83203125" style="59" customWidth="1"/>
    <col min="7685" max="7685" width="14" style="59" customWidth="1"/>
    <col min="7686" max="7686" width="3.1640625" style="59" customWidth="1"/>
    <col min="7687" max="7687" width="11.6640625" style="59" bestFit="1" customWidth="1"/>
    <col min="7688" max="7688" width="2.5" style="59" customWidth="1"/>
    <col min="7689" max="7689" width="11.6640625" style="59" bestFit="1" customWidth="1"/>
    <col min="7690" max="7690" width="15.1640625" style="59" customWidth="1"/>
    <col min="7691" max="7691" width="14.1640625" style="59" customWidth="1"/>
    <col min="7692" max="7692" width="13.33203125" style="59" customWidth="1"/>
    <col min="7693" max="7693" width="12.5" style="59" customWidth="1"/>
    <col min="7694" max="7695" width="13.5" style="59" customWidth="1"/>
    <col min="7696" max="7936" width="10.83203125" style="59"/>
    <col min="7937" max="7937" width="1.83203125" style="59" customWidth="1"/>
    <col min="7938" max="7938" width="6.83203125" style="59" customWidth="1"/>
    <col min="7939" max="7939" width="21.6640625" style="59" customWidth="1"/>
    <col min="7940" max="7940" width="13.83203125" style="59" customWidth="1"/>
    <col min="7941" max="7941" width="14" style="59" customWidth="1"/>
    <col min="7942" max="7942" width="3.1640625" style="59" customWidth="1"/>
    <col min="7943" max="7943" width="11.6640625" style="59" bestFit="1" customWidth="1"/>
    <col min="7944" max="7944" width="2.5" style="59" customWidth="1"/>
    <col min="7945" max="7945" width="11.6640625" style="59" bestFit="1" customWidth="1"/>
    <col min="7946" max="7946" width="15.1640625" style="59" customWidth="1"/>
    <col min="7947" max="7947" width="14.1640625" style="59" customWidth="1"/>
    <col min="7948" max="7948" width="13.33203125" style="59" customWidth="1"/>
    <col min="7949" max="7949" width="12.5" style="59" customWidth="1"/>
    <col min="7950" max="7951" width="13.5" style="59" customWidth="1"/>
    <col min="7952" max="8192" width="10.83203125" style="59"/>
    <col min="8193" max="8193" width="1.83203125" style="59" customWidth="1"/>
    <col min="8194" max="8194" width="6.83203125" style="59" customWidth="1"/>
    <col min="8195" max="8195" width="21.6640625" style="59" customWidth="1"/>
    <col min="8196" max="8196" width="13.83203125" style="59" customWidth="1"/>
    <col min="8197" max="8197" width="14" style="59" customWidth="1"/>
    <col min="8198" max="8198" width="3.1640625" style="59" customWidth="1"/>
    <col min="8199" max="8199" width="11.6640625" style="59" bestFit="1" customWidth="1"/>
    <col min="8200" max="8200" width="2.5" style="59" customWidth="1"/>
    <col min="8201" max="8201" width="11.6640625" style="59" bestFit="1" customWidth="1"/>
    <col min="8202" max="8202" width="15.1640625" style="59" customWidth="1"/>
    <col min="8203" max="8203" width="14.1640625" style="59" customWidth="1"/>
    <col min="8204" max="8204" width="13.33203125" style="59" customWidth="1"/>
    <col min="8205" max="8205" width="12.5" style="59" customWidth="1"/>
    <col min="8206" max="8207" width="13.5" style="59" customWidth="1"/>
    <col min="8208" max="8448" width="10.83203125" style="59"/>
    <col min="8449" max="8449" width="1.83203125" style="59" customWidth="1"/>
    <col min="8450" max="8450" width="6.83203125" style="59" customWidth="1"/>
    <col min="8451" max="8451" width="21.6640625" style="59" customWidth="1"/>
    <col min="8452" max="8452" width="13.83203125" style="59" customWidth="1"/>
    <col min="8453" max="8453" width="14" style="59" customWidth="1"/>
    <col min="8454" max="8454" width="3.1640625" style="59" customWidth="1"/>
    <col min="8455" max="8455" width="11.6640625" style="59" bestFit="1" customWidth="1"/>
    <col min="8456" max="8456" width="2.5" style="59" customWidth="1"/>
    <col min="8457" max="8457" width="11.6640625" style="59" bestFit="1" customWidth="1"/>
    <col min="8458" max="8458" width="15.1640625" style="59" customWidth="1"/>
    <col min="8459" max="8459" width="14.1640625" style="59" customWidth="1"/>
    <col min="8460" max="8460" width="13.33203125" style="59" customWidth="1"/>
    <col min="8461" max="8461" width="12.5" style="59" customWidth="1"/>
    <col min="8462" max="8463" width="13.5" style="59" customWidth="1"/>
    <col min="8464" max="8704" width="10.83203125" style="59"/>
    <col min="8705" max="8705" width="1.83203125" style="59" customWidth="1"/>
    <col min="8706" max="8706" width="6.83203125" style="59" customWidth="1"/>
    <col min="8707" max="8707" width="21.6640625" style="59" customWidth="1"/>
    <col min="8708" max="8708" width="13.83203125" style="59" customWidth="1"/>
    <col min="8709" max="8709" width="14" style="59" customWidth="1"/>
    <col min="8710" max="8710" width="3.1640625" style="59" customWidth="1"/>
    <col min="8711" max="8711" width="11.6640625" style="59" bestFit="1" customWidth="1"/>
    <col min="8712" max="8712" width="2.5" style="59" customWidth="1"/>
    <col min="8713" max="8713" width="11.6640625" style="59" bestFit="1" customWidth="1"/>
    <col min="8714" max="8714" width="15.1640625" style="59" customWidth="1"/>
    <col min="8715" max="8715" width="14.1640625" style="59" customWidth="1"/>
    <col min="8716" max="8716" width="13.33203125" style="59" customWidth="1"/>
    <col min="8717" max="8717" width="12.5" style="59" customWidth="1"/>
    <col min="8718" max="8719" width="13.5" style="59" customWidth="1"/>
    <col min="8720" max="8960" width="10.83203125" style="59"/>
    <col min="8961" max="8961" width="1.83203125" style="59" customWidth="1"/>
    <col min="8962" max="8962" width="6.83203125" style="59" customWidth="1"/>
    <col min="8963" max="8963" width="21.6640625" style="59" customWidth="1"/>
    <col min="8964" max="8964" width="13.83203125" style="59" customWidth="1"/>
    <col min="8965" max="8965" width="14" style="59" customWidth="1"/>
    <col min="8966" max="8966" width="3.1640625" style="59" customWidth="1"/>
    <col min="8967" max="8967" width="11.6640625" style="59" bestFit="1" customWidth="1"/>
    <col min="8968" max="8968" width="2.5" style="59" customWidth="1"/>
    <col min="8969" max="8969" width="11.6640625" style="59" bestFit="1" customWidth="1"/>
    <col min="8970" max="8970" width="15.1640625" style="59" customWidth="1"/>
    <col min="8971" max="8971" width="14.1640625" style="59" customWidth="1"/>
    <col min="8972" max="8972" width="13.33203125" style="59" customWidth="1"/>
    <col min="8973" max="8973" width="12.5" style="59" customWidth="1"/>
    <col min="8974" max="8975" width="13.5" style="59" customWidth="1"/>
    <col min="8976" max="9216" width="10.83203125" style="59"/>
    <col min="9217" max="9217" width="1.83203125" style="59" customWidth="1"/>
    <col min="9218" max="9218" width="6.83203125" style="59" customWidth="1"/>
    <col min="9219" max="9219" width="21.6640625" style="59" customWidth="1"/>
    <col min="9220" max="9220" width="13.83203125" style="59" customWidth="1"/>
    <col min="9221" max="9221" width="14" style="59" customWidth="1"/>
    <col min="9222" max="9222" width="3.1640625" style="59" customWidth="1"/>
    <col min="9223" max="9223" width="11.6640625" style="59" bestFit="1" customWidth="1"/>
    <col min="9224" max="9224" width="2.5" style="59" customWidth="1"/>
    <col min="9225" max="9225" width="11.6640625" style="59" bestFit="1" customWidth="1"/>
    <col min="9226" max="9226" width="15.1640625" style="59" customWidth="1"/>
    <col min="9227" max="9227" width="14.1640625" style="59" customWidth="1"/>
    <col min="9228" max="9228" width="13.33203125" style="59" customWidth="1"/>
    <col min="9229" max="9229" width="12.5" style="59" customWidth="1"/>
    <col min="9230" max="9231" width="13.5" style="59" customWidth="1"/>
    <col min="9232" max="9472" width="10.83203125" style="59"/>
    <col min="9473" max="9473" width="1.83203125" style="59" customWidth="1"/>
    <col min="9474" max="9474" width="6.83203125" style="59" customWidth="1"/>
    <col min="9475" max="9475" width="21.6640625" style="59" customWidth="1"/>
    <col min="9476" max="9476" width="13.83203125" style="59" customWidth="1"/>
    <col min="9477" max="9477" width="14" style="59" customWidth="1"/>
    <col min="9478" max="9478" width="3.1640625" style="59" customWidth="1"/>
    <col min="9479" max="9479" width="11.6640625" style="59" bestFit="1" customWidth="1"/>
    <col min="9480" max="9480" width="2.5" style="59" customWidth="1"/>
    <col min="9481" max="9481" width="11.6640625" style="59" bestFit="1" customWidth="1"/>
    <col min="9482" max="9482" width="15.1640625" style="59" customWidth="1"/>
    <col min="9483" max="9483" width="14.1640625" style="59" customWidth="1"/>
    <col min="9484" max="9484" width="13.33203125" style="59" customWidth="1"/>
    <col min="9485" max="9485" width="12.5" style="59" customWidth="1"/>
    <col min="9486" max="9487" width="13.5" style="59" customWidth="1"/>
    <col min="9488" max="9728" width="10.83203125" style="59"/>
    <col min="9729" max="9729" width="1.83203125" style="59" customWidth="1"/>
    <col min="9730" max="9730" width="6.83203125" style="59" customWidth="1"/>
    <col min="9731" max="9731" width="21.6640625" style="59" customWidth="1"/>
    <col min="9732" max="9732" width="13.83203125" style="59" customWidth="1"/>
    <col min="9733" max="9733" width="14" style="59" customWidth="1"/>
    <col min="9734" max="9734" width="3.1640625" style="59" customWidth="1"/>
    <col min="9735" max="9735" width="11.6640625" style="59" bestFit="1" customWidth="1"/>
    <col min="9736" max="9736" width="2.5" style="59" customWidth="1"/>
    <col min="9737" max="9737" width="11.6640625" style="59" bestFit="1" customWidth="1"/>
    <col min="9738" max="9738" width="15.1640625" style="59" customWidth="1"/>
    <col min="9739" max="9739" width="14.1640625" style="59" customWidth="1"/>
    <col min="9740" max="9740" width="13.33203125" style="59" customWidth="1"/>
    <col min="9741" max="9741" width="12.5" style="59" customWidth="1"/>
    <col min="9742" max="9743" width="13.5" style="59" customWidth="1"/>
    <col min="9744" max="9984" width="10.83203125" style="59"/>
    <col min="9985" max="9985" width="1.83203125" style="59" customWidth="1"/>
    <col min="9986" max="9986" width="6.83203125" style="59" customWidth="1"/>
    <col min="9987" max="9987" width="21.6640625" style="59" customWidth="1"/>
    <col min="9988" max="9988" width="13.83203125" style="59" customWidth="1"/>
    <col min="9989" max="9989" width="14" style="59" customWidth="1"/>
    <col min="9990" max="9990" width="3.1640625" style="59" customWidth="1"/>
    <col min="9991" max="9991" width="11.6640625" style="59" bestFit="1" customWidth="1"/>
    <col min="9992" max="9992" width="2.5" style="59" customWidth="1"/>
    <col min="9993" max="9993" width="11.6640625" style="59" bestFit="1" customWidth="1"/>
    <col min="9994" max="9994" width="15.1640625" style="59" customWidth="1"/>
    <col min="9995" max="9995" width="14.1640625" style="59" customWidth="1"/>
    <col min="9996" max="9996" width="13.33203125" style="59" customWidth="1"/>
    <col min="9997" max="9997" width="12.5" style="59" customWidth="1"/>
    <col min="9998" max="9999" width="13.5" style="59" customWidth="1"/>
    <col min="10000" max="10240" width="10.83203125" style="59"/>
    <col min="10241" max="10241" width="1.83203125" style="59" customWidth="1"/>
    <col min="10242" max="10242" width="6.83203125" style="59" customWidth="1"/>
    <col min="10243" max="10243" width="21.6640625" style="59" customWidth="1"/>
    <col min="10244" max="10244" width="13.83203125" style="59" customWidth="1"/>
    <col min="10245" max="10245" width="14" style="59" customWidth="1"/>
    <col min="10246" max="10246" width="3.1640625" style="59" customWidth="1"/>
    <col min="10247" max="10247" width="11.6640625" style="59" bestFit="1" customWidth="1"/>
    <col min="10248" max="10248" width="2.5" style="59" customWidth="1"/>
    <col min="10249" max="10249" width="11.6640625" style="59" bestFit="1" customWidth="1"/>
    <col min="10250" max="10250" width="15.1640625" style="59" customWidth="1"/>
    <col min="10251" max="10251" width="14.1640625" style="59" customWidth="1"/>
    <col min="10252" max="10252" width="13.33203125" style="59" customWidth="1"/>
    <col min="10253" max="10253" width="12.5" style="59" customWidth="1"/>
    <col min="10254" max="10255" width="13.5" style="59" customWidth="1"/>
    <col min="10256" max="10496" width="10.83203125" style="59"/>
    <col min="10497" max="10497" width="1.83203125" style="59" customWidth="1"/>
    <col min="10498" max="10498" width="6.83203125" style="59" customWidth="1"/>
    <col min="10499" max="10499" width="21.6640625" style="59" customWidth="1"/>
    <col min="10500" max="10500" width="13.83203125" style="59" customWidth="1"/>
    <col min="10501" max="10501" width="14" style="59" customWidth="1"/>
    <col min="10502" max="10502" width="3.1640625" style="59" customWidth="1"/>
    <col min="10503" max="10503" width="11.6640625" style="59" bestFit="1" customWidth="1"/>
    <col min="10504" max="10504" width="2.5" style="59" customWidth="1"/>
    <col min="10505" max="10505" width="11.6640625" style="59" bestFit="1" customWidth="1"/>
    <col min="10506" max="10506" width="15.1640625" style="59" customWidth="1"/>
    <col min="10507" max="10507" width="14.1640625" style="59" customWidth="1"/>
    <col min="10508" max="10508" width="13.33203125" style="59" customWidth="1"/>
    <col min="10509" max="10509" width="12.5" style="59" customWidth="1"/>
    <col min="10510" max="10511" width="13.5" style="59" customWidth="1"/>
    <col min="10512" max="10752" width="10.83203125" style="59"/>
    <col min="10753" max="10753" width="1.83203125" style="59" customWidth="1"/>
    <col min="10754" max="10754" width="6.83203125" style="59" customWidth="1"/>
    <col min="10755" max="10755" width="21.6640625" style="59" customWidth="1"/>
    <col min="10756" max="10756" width="13.83203125" style="59" customWidth="1"/>
    <col min="10757" max="10757" width="14" style="59" customWidth="1"/>
    <col min="10758" max="10758" width="3.1640625" style="59" customWidth="1"/>
    <col min="10759" max="10759" width="11.6640625" style="59" bestFit="1" customWidth="1"/>
    <col min="10760" max="10760" width="2.5" style="59" customWidth="1"/>
    <col min="10761" max="10761" width="11.6640625" style="59" bestFit="1" customWidth="1"/>
    <col min="10762" max="10762" width="15.1640625" style="59" customWidth="1"/>
    <col min="10763" max="10763" width="14.1640625" style="59" customWidth="1"/>
    <col min="10764" max="10764" width="13.33203125" style="59" customWidth="1"/>
    <col min="10765" max="10765" width="12.5" style="59" customWidth="1"/>
    <col min="10766" max="10767" width="13.5" style="59" customWidth="1"/>
    <col min="10768" max="11008" width="10.83203125" style="59"/>
    <col min="11009" max="11009" width="1.83203125" style="59" customWidth="1"/>
    <col min="11010" max="11010" width="6.83203125" style="59" customWidth="1"/>
    <col min="11011" max="11011" width="21.6640625" style="59" customWidth="1"/>
    <col min="11012" max="11012" width="13.83203125" style="59" customWidth="1"/>
    <col min="11013" max="11013" width="14" style="59" customWidth="1"/>
    <col min="11014" max="11014" width="3.1640625" style="59" customWidth="1"/>
    <col min="11015" max="11015" width="11.6640625" style="59" bestFit="1" customWidth="1"/>
    <col min="11016" max="11016" width="2.5" style="59" customWidth="1"/>
    <col min="11017" max="11017" width="11.6640625" style="59" bestFit="1" customWidth="1"/>
    <col min="11018" max="11018" width="15.1640625" style="59" customWidth="1"/>
    <col min="11019" max="11019" width="14.1640625" style="59" customWidth="1"/>
    <col min="11020" max="11020" width="13.33203125" style="59" customWidth="1"/>
    <col min="11021" max="11021" width="12.5" style="59" customWidth="1"/>
    <col min="11022" max="11023" width="13.5" style="59" customWidth="1"/>
    <col min="11024" max="11264" width="10.83203125" style="59"/>
    <col min="11265" max="11265" width="1.83203125" style="59" customWidth="1"/>
    <col min="11266" max="11266" width="6.83203125" style="59" customWidth="1"/>
    <col min="11267" max="11267" width="21.6640625" style="59" customWidth="1"/>
    <col min="11268" max="11268" width="13.83203125" style="59" customWidth="1"/>
    <col min="11269" max="11269" width="14" style="59" customWidth="1"/>
    <col min="11270" max="11270" width="3.1640625" style="59" customWidth="1"/>
    <col min="11271" max="11271" width="11.6640625" style="59" bestFit="1" customWidth="1"/>
    <col min="11272" max="11272" width="2.5" style="59" customWidth="1"/>
    <col min="11273" max="11273" width="11.6640625" style="59" bestFit="1" customWidth="1"/>
    <col min="11274" max="11274" width="15.1640625" style="59" customWidth="1"/>
    <col min="11275" max="11275" width="14.1640625" style="59" customWidth="1"/>
    <col min="11276" max="11276" width="13.33203125" style="59" customWidth="1"/>
    <col min="11277" max="11277" width="12.5" style="59" customWidth="1"/>
    <col min="11278" max="11279" width="13.5" style="59" customWidth="1"/>
    <col min="11280" max="11520" width="10.83203125" style="59"/>
    <col min="11521" max="11521" width="1.83203125" style="59" customWidth="1"/>
    <col min="11522" max="11522" width="6.83203125" style="59" customWidth="1"/>
    <col min="11523" max="11523" width="21.6640625" style="59" customWidth="1"/>
    <col min="11524" max="11524" width="13.83203125" style="59" customWidth="1"/>
    <col min="11525" max="11525" width="14" style="59" customWidth="1"/>
    <col min="11526" max="11526" width="3.1640625" style="59" customWidth="1"/>
    <col min="11527" max="11527" width="11.6640625" style="59" bestFit="1" customWidth="1"/>
    <col min="11528" max="11528" width="2.5" style="59" customWidth="1"/>
    <col min="11529" max="11529" width="11.6640625" style="59" bestFit="1" customWidth="1"/>
    <col min="11530" max="11530" width="15.1640625" style="59" customWidth="1"/>
    <col min="11531" max="11531" width="14.1640625" style="59" customWidth="1"/>
    <col min="11532" max="11532" width="13.33203125" style="59" customWidth="1"/>
    <col min="11533" max="11533" width="12.5" style="59" customWidth="1"/>
    <col min="11534" max="11535" width="13.5" style="59" customWidth="1"/>
    <col min="11536" max="11776" width="10.83203125" style="59"/>
    <col min="11777" max="11777" width="1.83203125" style="59" customWidth="1"/>
    <col min="11778" max="11778" width="6.83203125" style="59" customWidth="1"/>
    <col min="11779" max="11779" width="21.6640625" style="59" customWidth="1"/>
    <col min="11780" max="11780" width="13.83203125" style="59" customWidth="1"/>
    <col min="11781" max="11781" width="14" style="59" customWidth="1"/>
    <col min="11782" max="11782" width="3.1640625" style="59" customWidth="1"/>
    <col min="11783" max="11783" width="11.6640625" style="59" bestFit="1" customWidth="1"/>
    <col min="11784" max="11784" width="2.5" style="59" customWidth="1"/>
    <col min="11785" max="11785" width="11.6640625" style="59" bestFit="1" customWidth="1"/>
    <col min="11786" max="11786" width="15.1640625" style="59" customWidth="1"/>
    <col min="11787" max="11787" width="14.1640625" style="59" customWidth="1"/>
    <col min="11788" max="11788" width="13.33203125" style="59" customWidth="1"/>
    <col min="11789" max="11789" width="12.5" style="59" customWidth="1"/>
    <col min="11790" max="11791" width="13.5" style="59" customWidth="1"/>
    <col min="11792" max="12032" width="10.83203125" style="59"/>
    <col min="12033" max="12033" width="1.83203125" style="59" customWidth="1"/>
    <col min="12034" max="12034" width="6.83203125" style="59" customWidth="1"/>
    <col min="12035" max="12035" width="21.6640625" style="59" customWidth="1"/>
    <col min="12036" max="12036" width="13.83203125" style="59" customWidth="1"/>
    <col min="12037" max="12037" width="14" style="59" customWidth="1"/>
    <col min="12038" max="12038" width="3.1640625" style="59" customWidth="1"/>
    <col min="12039" max="12039" width="11.6640625" style="59" bestFit="1" customWidth="1"/>
    <col min="12040" max="12040" width="2.5" style="59" customWidth="1"/>
    <col min="12041" max="12041" width="11.6640625" style="59" bestFit="1" customWidth="1"/>
    <col min="12042" max="12042" width="15.1640625" style="59" customWidth="1"/>
    <col min="12043" max="12043" width="14.1640625" style="59" customWidth="1"/>
    <col min="12044" max="12044" width="13.33203125" style="59" customWidth="1"/>
    <col min="12045" max="12045" width="12.5" style="59" customWidth="1"/>
    <col min="12046" max="12047" width="13.5" style="59" customWidth="1"/>
    <col min="12048" max="12288" width="10.83203125" style="59"/>
    <col min="12289" max="12289" width="1.83203125" style="59" customWidth="1"/>
    <col min="12290" max="12290" width="6.83203125" style="59" customWidth="1"/>
    <col min="12291" max="12291" width="21.6640625" style="59" customWidth="1"/>
    <col min="12292" max="12292" width="13.83203125" style="59" customWidth="1"/>
    <col min="12293" max="12293" width="14" style="59" customWidth="1"/>
    <col min="12294" max="12294" width="3.1640625" style="59" customWidth="1"/>
    <col min="12295" max="12295" width="11.6640625" style="59" bestFit="1" customWidth="1"/>
    <col min="12296" max="12296" width="2.5" style="59" customWidth="1"/>
    <col min="12297" max="12297" width="11.6640625" style="59" bestFit="1" customWidth="1"/>
    <col min="12298" max="12298" width="15.1640625" style="59" customWidth="1"/>
    <col min="12299" max="12299" width="14.1640625" style="59" customWidth="1"/>
    <col min="12300" max="12300" width="13.33203125" style="59" customWidth="1"/>
    <col min="12301" max="12301" width="12.5" style="59" customWidth="1"/>
    <col min="12302" max="12303" width="13.5" style="59" customWidth="1"/>
    <col min="12304" max="12544" width="10.83203125" style="59"/>
    <col min="12545" max="12545" width="1.83203125" style="59" customWidth="1"/>
    <col min="12546" max="12546" width="6.83203125" style="59" customWidth="1"/>
    <col min="12547" max="12547" width="21.6640625" style="59" customWidth="1"/>
    <col min="12548" max="12548" width="13.83203125" style="59" customWidth="1"/>
    <col min="12549" max="12549" width="14" style="59" customWidth="1"/>
    <col min="12550" max="12550" width="3.1640625" style="59" customWidth="1"/>
    <col min="12551" max="12551" width="11.6640625" style="59" bestFit="1" customWidth="1"/>
    <col min="12552" max="12552" width="2.5" style="59" customWidth="1"/>
    <col min="12553" max="12553" width="11.6640625" style="59" bestFit="1" customWidth="1"/>
    <col min="12554" max="12554" width="15.1640625" style="59" customWidth="1"/>
    <col min="12555" max="12555" width="14.1640625" style="59" customWidth="1"/>
    <col min="12556" max="12556" width="13.33203125" style="59" customWidth="1"/>
    <col min="12557" max="12557" width="12.5" style="59" customWidth="1"/>
    <col min="12558" max="12559" width="13.5" style="59" customWidth="1"/>
    <col min="12560" max="12800" width="10.83203125" style="59"/>
    <col min="12801" max="12801" width="1.83203125" style="59" customWidth="1"/>
    <col min="12802" max="12802" width="6.83203125" style="59" customWidth="1"/>
    <col min="12803" max="12803" width="21.6640625" style="59" customWidth="1"/>
    <col min="12804" max="12804" width="13.83203125" style="59" customWidth="1"/>
    <col min="12805" max="12805" width="14" style="59" customWidth="1"/>
    <col min="12806" max="12806" width="3.1640625" style="59" customWidth="1"/>
    <col min="12807" max="12807" width="11.6640625" style="59" bestFit="1" customWidth="1"/>
    <col min="12808" max="12808" width="2.5" style="59" customWidth="1"/>
    <col min="12809" max="12809" width="11.6640625" style="59" bestFit="1" customWidth="1"/>
    <col min="12810" max="12810" width="15.1640625" style="59" customWidth="1"/>
    <col min="12811" max="12811" width="14.1640625" style="59" customWidth="1"/>
    <col min="12812" max="12812" width="13.33203125" style="59" customWidth="1"/>
    <col min="12813" max="12813" width="12.5" style="59" customWidth="1"/>
    <col min="12814" max="12815" width="13.5" style="59" customWidth="1"/>
    <col min="12816" max="13056" width="10.83203125" style="59"/>
    <col min="13057" max="13057" width="1.83203125" style="59" customWidth="1"/>
    <col min="13058" max="13058" width="6.83203125" style="59" customWidth="1"/>
    <col min="13059" max="13059" width="21.6640625" style="59" customWidth="1"/>
    <col min="13060" max="13060" width="13.83203125" style="59" customWidth="1"/>
    <col min="13061" max="13061" width="14" style="59" customWidth="1"/>
    <col min="13062" max="13062" width="3.1640625" style="59" customWidth="1"/>
    <col min="13063" max="13063" width="11.6640625" style="59" bestFit="1" customWidth="1"/>
    <col min="13064" max="13064" width="2.5" style="59" customWidth="1"/>
    <col min="13065" max="13065" width="11.6640625" style="59" bestFit="1" customWidth="1"/>
    <col min="13066" max="13066" width="15.1640625" style="59" customWidth="1"/>
    <col min="13067" max="13067" width="14.1640625" style="59" customWidth="1"/>
    <col min="13068" max="13068" width="13.33203125" style="59" customWidth="1"/>
    <col min="13069" max="13069" width="12.5" style="59" customWidth="1"/>
    <col min="13070" max="13071" width="13.5" style="59" customWidth="1"/>
    <col min="13072" max="13312" width="10.83203125" style="59"/>
    <col min="13313" max="13313" width="1.83203125" style="59" customWidth="1"/>
    <col min="13314" max="13314" width="6.83203125" style="59" customWidth="1"/>
    <col min="13315" max="13315" width="21.6640625" style="59" customWidth="1"/>
    <col min="13316" max="13316" width="13.83203125" style="59" customWidth="1"/>
    <col min="13317" max="13317" width="14" style="59" customWidth="1"/>
    <col min="13318" max="13318" width="3.1640625" style="59" customWidth="1"/>
    <col min="13319" max="13319" width="11.6640625" style="59" bestFit="1" customWidth="1"/>
    <col min="13320" max="13320" width="2.5" style="59" customWidth="1"/>
    <col min="13321" max="13321" width="11.6640625" style="59" bestFit="1" customWidth="1"/>
    <col min="13322" max="13322" width="15.1640625" style="59" customWidth="1"/>
    <col min="13323" max="13323" width="14.1640625" style="59" customWidth="1"/>
    <col min="13324" max="13324" width="13.33203125" style="59" customWidth="1"/>
    <col min="13325" max="13325" width="12.5" style="59" customWidth="1"/>
    <col min="13326" max="13327" width="13.5" style="59" customWidth="1"/>
    <col min="13328" max="13568" width="10.83203125" style="59"/>
    <col min="13569" max="13569" width="1.83203125" style="59" customWidth="1"/>
    <col min="13570" max="13570" width="6.83203125" style="59" customWidth="1"/>
    <col min="13571" max="13571" width="21.6640625" style="59" customWidth="1"/>
    <col min="13572" max="13572" width="13.83203125" style="59" customWidth="1"/>
    <col min="13573" max="13573" width="14" style="59" customWidth="1"/>
    <col min="13574" max="13574" width="3.1640625" style="59" customWidth="1"/>
    <col min="13575" max="13575" width="11.6640625" style="59" bestFit="1" customWidth="1"/>
    <col min="13576" max="13576" width="2.5" style="59" customWidth="1"/>
    <col min="13577" max="13577" width="11.6640625" style="59" bestFit="1" customWidth="1"/>
    <col min="13578" max="13578" width="15.1640625" style="59" customWidth="1"/>
    <col min="13579" max="13579" width="14.1640625" style="59" customWidth="1"/>
    <col min="13580" max="13580" width="13.33203125" style="59" customWidth="1"/>
    <col min="13581" max="13581" width="12.5" style="59" customWidth="1"/>
    <col min="13582" max="13583" width="13.5" style="59" customWidth="1"/>
    <col min="13584" max="13824" width="10.83203125" style="59"/>
    <col min="13825" max="13825" width="1.83203125" style="59" customWidth="1"/>
    <col min="13826" max="13826" width="6.83203125" style="59" customWidth="1"/>
    <col min="13827" max="13827" width="21.6640625" style="59" customWidth="1"/>
    <col min="13828" max="13828" width="13.83203125" style="59" customWidth="1"/>
    <col min="13829" max="13829" width="14" style="59" customWidth="1"/>
    <col min="13830" max="13830" width="3.1640625" style="59" customWidth="1"/>
    <col min="13831" max="13831" width="11.6640625" style="59" bestFit="1" customWidth="1"/>
    <col min="13832" max="13832" width="2.5" style="59" customWidth="1"/>
    <col min="13833" max="13833" width="11.6640625" style="59" bestFit="1" customWidth="1"/>
    <col min="13834" max="13834" width="15.1640625" style="59" customWidth="1"/>
    <col min="13835" max="13835" width="14.1640625" style="59" customWidth="1"/>
    <col min="13836" max="13836" width="13.33203125" style="59" customWidth="1"/>
    <col min="13837" max="13837" width="12.5" style="59" customWidth="1"/>
    <col min="13838" max="13839" width="13.5" style="59" customWidth="1"/>
    <col min="13840" max="14080" width="10.83203125" style="59"/>
    <col min="14081" max="14081" width="1.83203125" style="59" customWidth="1"/>
    <col min="14082" max="14082" width="6.83203125" style="59" customWidth="1"/>
    <col min="14083" max="14083" width="21.6640625" style="59" customWidth="1"/>
    <col min="14084" max="14084" width="13.83203125" style="59" customWidth="1"/>
    <col min="14085" max="14085" width="14" style="59" customWidth="1"/>
    <col min="14086" max="14086" width="3.1640625" style="59" customWidth="1"/>
    <col min="14087" max="14087" width="11.6640625" style="59" bestFit="1" customWidth="1"/>
    <col min="14088" max="14088" width="2.5" style="59" customWidth="1"/>
    <col min="14089" max="14089" width="11.6640625" style="59" bestFit="1" customWidth="1"/>
    <col min="14090" max="14090" width="15.1640625" style="59" customWidth="1"/>
    <col min="14091" max="14091" width="14.1640625" style="59" customWidth="1"/>
    <col min="14092" max="14092" width="13.33203125" style="59" customWidth="1"/>
    <col min="14093" max="14093" width="12.5" style="59" customWidth="1"/>
    <col min="14094" max="14095" width="13.5" style="59" customWidth="1"/>
    <col min="14096" max="14336" width="10.83203125" style="59"/>
    <col min="14337" max="14337" width="1.83203125" style="59" customWidth="1"/>
    <col min="14338" max="14338" width="6.83203125" style="59" customWidth="1"/>
    <col min="14339" max="14339" width="21.6640625" style="59" customWidth="1"/>
    <col min="14340" max="14340" width="13.83203125" style="59" customWidth="1"/>
    <col min="14341" max="14341" width="14" style="59" customWidth="1"/>
    <col min="14342" max="14342" width="3.1640625" style="59" customWidth="1"/>
    <col min="14343" max="14343" width="11.6640625" style="59" bestFit="1" customWidth="1"/>
    <col min="14344" max="14344" width="2.5" style="59" customWidth="1"/>
    <col min="14345" max="14345" width="11.6640625" style="59" bestFit="1" customWidth="1"/>
    <col min="14346" max="14346" width="15.1640625" style="59" customWidth="1"/>
    <col min="14347" max="14347" width="14.1640625" style="59" customWidth="1"/>
    <col min="14348" max="14348" width="13.33203125" style="59" customWidth="1"/>
    <col min="14349" max="14349" width="12.5" style="59" customWidth="1"/>
    <col min="14350" max="14351" width="13.5" style="59" customWidth="1"/>
    <col min="14352" max="14592" width="10.83203125" style="59"/>
    <col min="14593" max="14593" width="1.83203125" style="59" customWidth="1"/>
    <col min="14594" max="14594" width="6.83203125" style="59" customWidth="1"/>
    <col min="14595" max="14595" width="21.6640625" style="59" customWidth="1"/>
    <col min="14596" max="14596" width="13.83203125" style="59" customWidth="1"/>
    <col min="14597" max="14597" width="14" style="59" customWidth="1"/>
    <col min="14598" max="14598" width="3.1640625" style="59" customWidth="1"/>
    <col min="14599" max="14599" width="11.6640625" style="59" bestFit="1" customWidth="1"/>
    <col min="14600" max="14600" width="2.5" style="59" customWidth="1"/>
    <col min="14601" max="14601" width="11.6640625" style="59" bestFit="1" customWidth="1"/>
    <col min="14602" max="14602" width="15.1640625" style="59" customWidth="1"/>
    <col min="14603" max="14603" width="14.1640625" style="59" customWidth="1"/>
    <col min="14604" max="14604" width="13.33203125" style="59" customWidth="1"/>
    <col min="14605" max="14605" width="12.5" style="59" customWidth="1"/>
    <col min="14606" max="14607" width="13.5" style="59" customWidth="1"/>
    <col min="14608" max="14848" width="10.83203125" style="59"/>
    <col min="14849" max="14849" width="1.83203125" style="59" customWidth="1"/>
    <col min="14850" max="14850" width="6.83203125" style="59" customWidth="1"/>
    <col min="14851" max="14851" width="21.6640625" style="59" customWidth="1"/>
    <col min="14852" max="14852" width="13.83203125" style="59" customWidth="1"/>
    <col min="14853" max="14853" width="14" style="59" customWidth="1"/>
    <col min="14854" max="14854" width="3.1640625" style="59" customWidth="1"/>
    <col min="14855" max="14855" width="11.6640625" style="59" bestFit="1" customWidth="1"/>
    <col min="14856" max="14856" width="2.5" style="59" customWidth="1"/>
    <col min="14857" max="14857" width="11.6640625" style="59" bestFit="1" customWidth="1"/>
    <col min="14858" max="14858" width="15.1640625" style="59" customWidth="1"/>
    <col min="14859" max="14859" width="14.1640625" style="59" customWidth="1"/>
    <col min="14860" max="14860" width="13.33203125" style="59" customWidth="1"/>
    <col min="14861" max="14861" width="12.5" style="59" customWidth="1"/>
    <col min="14862" max="14863" width="13.5" style="59" customWidth="1"/>
    <col min="14864" max="15104" width="10.83203125" style="59"/>
    <col min="15105" max="15105" width="1.83203125" style="59" customWidth="1"/>
    <col min="15106" max="15106" width="6.83203125" style="59" customWidth="1"/>
    <col min="15107" max="15107" width="21.6640625" style="59" customWidth="1"/>
    <col min="15108" max="15108" width="13.83203125" style="59" customWidth="1"/>
    <col min="15109" max="15109" width="14" style="59" customWidth="1"/>
    <col min="15110" max="15110" width="3.1640625" style="59" customWidth="1"/>
    <col min="15111" max="15111" width="11.6640625" style="59" bestFit="1" customWidth="1"/>
    <col min="15112" max="15112" width="2.5" style="59" customWidth="1"/>
    <col min="15113" max="15113" width="11.6640625" style="59" bestFit="1" customWidth="1"/>
    <col min="15114" max="15114" width="15.1640625" style="59" customWidth="1"/>
    <col min="15115" max="15115" width="14.1640625" style="59" customWidth="1"/>
    <col min="15116" max="15116" width="13.33203125" style="59" customWidth="1"/>
    <col min="15117" max="15117" width="12.5" style="59" customWidth="1"/>
    <col min="15118" max="15119" width="13.5" style="59" customWidth="1"/>
    <col min="15120" max="15360" width="10.83203125" style="59"/>
    <col min="15361" max="15361" width="1.83203125" style="59" customWidth="1"/>
    <col min="15362" max="15362" width="6.83203125" style="59" customWidth="1"/>
    <col min="15363" max="15363" width="21.6640625" style="59" customWidth="1"/>
    <col min="15364" max="15364" width="13.83203125" style="59" customWidth="1"/>
    <col min="15365" max="15365" width="14" style="59" customWidth="1"/>
    <col min="15366" max="15366" width="3.1640625" style="59" customWidth="1"/>
    <col min="15367" max="15367" width="11.6640625" style="59" bestFit="1" customWidth="1"/>
    <col min="15368" max="15368" width="2.5" style="59" customWidth="1"/>
    <col min="15369" max="15369" width="11.6640625" style="59" bestFit="1" customWidth="1"/>
    <col min="15370" max="15370" width="15.1640625" style="59" customWidth="1"/>
    <col min="15371" max="15371" width="14.1640625" style="59" customWidth="1"/>
    <col min="15372" max="15372" width="13.33203125" style="59" customWidth="1"/>
    <col min="15373" max="15373" width="12.5" style="59" customWidth="1"/>
    <col min="15374" max="15375" width="13.5" style="59" customWidth="1"/>
    <col min="15376" max="15616" width="10.83203125" style="59"/>
    <col min="15617" max="15617" width="1.83203125" style="59" customWidth="1"/>
    <col min="15618" max="15618" width="6.83203125" style="59" customWidth="1"/>
    <col min="15619" max="15619" width="21.6640625" style="59" customWidth="1"/>
    <col min="15620" max="15620" width="13.83203125" style="59" customWidth="1"/>
    <col min="15621" max="15621" width="14" style="59" customWidth="1"/>
    <col min="15622" max="15622" width="3.1640625" style="59" customWidth="1"/>
    <col min="15623" max="15623" width="11.6640625" style="59" bestFit="1" customWidth="1"/>
    <col min="15624" max="15624" width="2.5" style="59" customWidth="1"/>
    <col min="15625" max="15625" width="11.6640625" style="59" bestFit="1" customWidth="1"/>
    <col min="15626" max="15626" width="15.1640625" style="59" customWidth="1"/>
    <col min="15627" max="15627" width="14.1640625" style="59" customWidth="1"/>
    <col min="15628" max="15628" width="13.33203125" style="59" customWidth="1"/>
    <col min="15629" max="15629" width="12.5" style="59" customWidth="1"/>
    <col min="15630" max="15631" width="13.5" style="59" customWidth="1"/>
    <col min="15632" max="15872" width="10.83203125" style="59"/>
    <col min="15873" max="15873" width="1.83203125" style="59" customWidth="1"/>
    <col min="15874" max="15874" width="6.83203125" style="59" customWidth="1"/>
    <col min="15875" max="15875" width="21.6640625" style="59" customWidth="1"/>
    <col min="15876" max="15876" width="13.83203125" style="59" customWidth="1"/>
    <col min="15877" max="15877" width="14" style="59" customWidth="1"/>
    <col min="15878" max="15878" width="3.1640625" style="59" customWidth="1"/>
    <col min="15879" max="15879" width="11.6640625" style="59" bestFit="1" customWidth="1"/>
    <col min="15880" max="15880" width="2.5" style="59" customWidth="1"/>
    <col min="15881" max="15881" width="11.6640625" style="59" bestFit="1" customWidth="1"/>
    <col min="15882" max="15882" width="15.1640625" style="59" customWidth="1"/>
    <col min="15883" max="15883" width="14.1640625" style="59" customWidth="1"/>
    <col min="15884" max="15884" width="13.33203125" style="59" customWidth="1"/>
    <col min="15885" max="15885" width="12.5" style="59" customWidth="1"/>
    <col min="15886" max="15887" width="13.5" style="59" customWidth="1"/>
    <col min="15888" max="16128" width="10.83203125" style="59"/>
    <col min="16129" max="16129" width="1.83203125" style="59" customWidth="1"/>
    <col min="16130" max="16130" width="6.83203125" style="59" customWidth="1"/>
    <col min="16131" max="16131" width="21.6640625" style="59" customWidth="1"/>
    <col min="16132" max="16132" width="13.83203125" style="59" customWidth="1"/>
    <col min="16133" max="16133" width="14" style="59" customWidth="1"/>
    <col min="16134" max="16134" width="3.1640625" style="59" customWidth="1"/>
    <col min="16135" max="16135" width="11.6640625" style="59" bestFit="1" customWidth="1"/>
    <col min="16136" max="16136" width="2.5" style="59" customWidth="1"/>
    <col min="16137" max="16137" width="11.6640625" style="59" bestFit="1" customWidth="1"/>
    <col min="16138" max="16138" width="15.1640625" style="59" customWidth="1"/>
    <col min="16139" max="16139" width="14.1640625" style="59" customWidth="1"/>
    <col min="16140" max="16140" width="13.33203125" style="59" customWidth="1"/>
    <col min="16141" max="16141" width="12.5" style="59" customWidth="1"/>
    <col min="16142" max="16143" width="13.5" style="59" customWidth="1"/>
    <col min="16144" max="16384" width="10.83203125" style="59"/>
  </cols>
  <sheetData>
    <row r="1" spans="1:19" ht="15" customHeight="1" x14ac:dyDescent="0.2">
      <c r="A1" s="58"/>
      <c r="B1" s="149" t="s">
        <v>191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58"/>
    </row>
    <row r="2" spans="1:19" ht="15" customHeight="1" x14ac:dyDescent="0.2">
      <c r="A2" s="58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8"/>
    </row>
    <row r="3" spans="1:19" ht="15" customHeight="1" x14ac:dyDescent="0.2">
      <c r="A3" s="58"/>
      <c r="B3" s="62" t="s">
        <v>181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58"/>
    </row>
    <row r="4" spans="1:19" ht="35" customHeight="1" x14ac:dyDescent="0.2">
      <c r="B4" s="150" t="s">
        <v>191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9" ht="45" customHeight="1" x14ac:dyDescent="0.2">
      <c r="B5" s="151" t="s">
        <v>189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9" s="7" customFormat="1" ht="28.5" customHeight="1" x14ac:dyDescent="0.2">
      <c r="B6" s="142" t="s">
        <v>182</v>
      </c>
      <c r="C6" s="153" t="s">
        <v>183</v>
      </c>
      <c r="D6" s="153" t="s">
        <v>184</v>
      </c>
      <c r="E6" s="153"/>
      <c r="F6" s="155" t="s">
        <v>185</v>
      </c>
      <c r="G6" s="156"/>
      <c r="H6" s="156"/>
      <c r="I6" s="157"/>
      <c r="J6" s="155" t="s">
        <v>186</v>
      </c>
      <c r="K6" s="157"/>
      <c r="L6" s="158" t="s">
        <v>187</v>
      </c>
      <c r="M6" s="159"/>
      <c r="N6" s="160" t="s">
        <v>188</v>
      </c>
      <c r="O6" s="158"/>
      <c r="P6" s="8"/>
      <c r="Q6" s="8"/>
      <c r="R6" s="8"/>
      <c r="S6" s="8"/>
    </row>
    <row r="7" spans="1:19" s="7" customFormat="1" ht="15" x14ac:dyDescent="0.2">
      <c r="B7" s="152"/>
      <c r="C7" s="154"/>
      <c r="D7" s="87" t="s">
        <v>6</v>
      </c>
      <c r="E7" s="86" t="s">
        <v>7</v>
      </c>
      <c r="F7" s="146" t="s">
        <v>6</v>
      </c>
      <c r="G7" s="147"/>
      <c r="H7" s="146" t="s">
        <v>7</v>
      </c>
      <c r="I7" s="148"/>
      <c r="J7" s="125" t="s">
        <v>6</v>
      </c>
      <c r="K7" s="126" t="s">
        <v>7</v>
      </c>
      <c r="L7" s="68" t="s">
        <v>6</v>
      </c>
      <c r="M7" s="67" t="s">
        <v>7</v>
      </c>
      <c r="N7" s="68" t="s">
        <v>6</v>
      </c>
      <c r="O7" s="68" t="s">
        <v>7</v>
      </c>
      <c r="P7" s="8"/>
      <c r="Q7" s="8"/>
      <c r="R7" s="8"/>
      <c r="S7" s="8"/>
    </row>
    <row r="8" spans="1:19" x14ac:dyDescent="0.2">
      <c r="B8" s="88">
        <f>'Plan comptable'!C8</f>
        <v>1010</v>
      </c>
      <c r="C8" s="89" t="str">
        <f>'Plan comptable'!B8</f>
        <v>Encaisse</v>
      </c>
      <c r="D8" s="90">
        <f>'Balance de vérification'!F6</f>
        <v>7321</v>
      </c>
      <c r="E8" s="91">
        <v>0</v>
      </c>
      <c r="F8" s="110"/>
      <c r="G8" s="111">
        <v>0</v>
      </c>
      <c r="H8" s="110"/>
      <c r="I8" s="112">
        <v>0</v>
      </c>
      <c r="J8" s="112">
        <v>0</v>
      </c>
      <c r="K8" s="112">
        <f>E8</f>
        <v>0</v>
      </c>
      <c r="L8" s="69">
        <v>0</v>
      </c>
      <c r="M8" s="70">
        <v>0</v>
      </c>
      <c r="N8" s="69">
        <v>0</v>
      </c>
      <c r="O8" s="69">
        <v>0</v>
      </c>
      <c r="P8" s="8"/>
      <c r="Q8" s="8"/>
      <c r="R8" s="8"/>
      <c r="S8" s="8"/>
    </row>
    <row r="9" spans="1:19" x14ac:dyDescent="0.2">
      <c r="B9" s="76">
        <f>'Plan comptable'!C10</f>
        <v>1100</v>
      </c>
      <c r="C9" s="77" t="str">
        <f>'Plan comptable'!B10</f>
        <v>Clients</v>
      </c>
      <c r="D9" s="78">
        <v>0</v>
      </c>
      <c r="E9" s="78">
        <v>0</v>
      </c>
      <c r="F9" s="113"/>
      <c r="G9" s="114">
        <v>0</v>
      </c>
      <c r="H9" s="115"/>
      <c r="I9" s="116">
        <v>0</v>
      </c>
      <c r="J9" s="116">
        <v>0</v>
      </c>
      <c r="K9" s="117">
        <f t="shared" ref="K9:K15" si="0">+E9-G9+I9</f>
        <v>0</v>
      </c>
      <c r="L9" s="71">
        <v>0</v>
      </c>
      <c r="M9" s="71">
        <v>0</v>
      </c>
      <c r="N9" s="71">
        <v>0</v>
      </c>
      <c r="O9" s="71">
        <v>0</v>
      </c>
      <c r="P9" s="8"/>
      <c r="Q9" s="8"/>
      <c r="R9" s="8"/>
      <c r="S9" s="8"/>
    </row>
    <row r="10" spans="1:19" x14ac:dyDescent="0.2">
      <c r="B10" s="76">
        <f>'Plan comptable'!C11</f>
        <v>1105</v>
      </c>
      <c r="C10" s="77" t="str">
        <f>'Plan comptable'!B11</f>
        <v>TPS à recevoir</v>
      </c>
      <c r="D10" s="78">
        <f>'Balance de vérification'!F7</f>
        <v>333</v>
      </c>
      <c r="E10" s="78">
        <v>0</v>
      </c>
      <c r="F10" s="113"/>
      <c r="G10" s="114">
        <v>0</v>
      </c>
      <c r="H10" s="115"/>
      <c r="I10" s="116">
        <v>0</v>
      </c>
      <c r="J10" s="116">
        <v>0</v>
      </c>
      <c r="K10" s="117">
        <f t="shared" si="0"/>
        <v>0</v>
      </c>
      <c r="L10" s="71">
        <v>0</v>
      </c>
      <c r="M10" s="71">
        <v>0</v>
      </c>
      <c r="N10" s="71">
        <v>0</v>
      </c>
      <c r="O10" s="71">
        <v>0</v>
      </c>
      <c r="P10" s="8"/>
      <c r="Q10" s="8"/>
      <c r="R10" s="8"/>
      <c r="S10" s="8"/>
    </row>
    <row r="11" spans="1:19" x14ac:dyDescent="0.2">
      <c r="B11" s="76">
        <f>'Plan comptable'!C12</f>
        <v>1110</v>
      </c>
      <c r="C11" s="77" t="str">
        <f>'Plan comptable'!B12</f>
        <v>TVQ à recevoir</v>
      </c>
      <c r="D11" s="78">
        <f>'Balance de vérification'!F8</f>
        <v>664</v>
      </c>
      <c r="E11" s="78">
        <v>0</v>
      </c>
      <c r="F11" s="113"/>
      <c r="G11" s="114">
        <v>0</v>
      </c>
      <c r="H11" s="115"/>
      <c r="I11" s="116">
        <v>0</v>
      </c>
      <c r="J11" s="116">
        <v>0</v>
      </c>
      <c r="K11" s="117">
        <f t="shared" si="0"/>
        <v>0</v>
      </c>
      <c r="L11" s="71">
        <v>0</v>
      </c>
      <c r="M11" s="71">
        <v>0</v>
      </c>
      <c r="N11" s="71">
        <v>0</v>
      </c>
      <c r="O11" s="71">
        <v>0</v>
      </c>
      <c r="P11" s="8"/>
      <c r="Q11" s="8"/>
      <c r="R11" s="8"/>
      <c r="S11" s="8"/>
    </row>
    <row r="12" spans="1:19" x14ac:dyDescent="0.2">
      <c r="B12" s="76">
        <f>'Plan comptable'!C21</f>
        <v>1190</v>
      </c>
      <c r="C12" s="77" t="str">
        <f>'Plan comptable'!B21</f>
        <v>Fournitures de bureau</v>
      </c>
      <c r="D12" s="78">
        <f>'Balance de vérification'!F9</f>
        <v>299</v>
      </c>
      <c r="E12" s="78">
        <v>0</v>
      </c>
      <c r="F12" s="113"/>
      <c r="G12" s="114">
        <v>0</v>
      </c>
      <c r="H12" s="115" t="s">
        <v>23</v>
      </c>
      <c r="I12" s="117">
        <v>0</v>
      </c>
      <c r="J12" s="116">
        <v>0</v>
      </c>
      <c r="K12" s="117">
        <v>0</v>
      </c>
      <c r="L12" s="71">
        <v>0</v>
      </c>
      <c r="M12" s="71">
        <v>0</v>
      </c>
      <c r="N12" s="71">
        <v>0</v>
      </c>
      <c r="O12" s="71">
        <v>0</v>
      </c>
      <c r="P12" s="8"/>
      <c r="Q12" s="8"/>
      <c r="R12" s="8"/>
      <c r="S12" s="8"/>
    </row>
    <row r="13" spans="1:19" x14ac:dyDescent="0.2">
      <c r="B13" s="76">
        <f>'Plan comptable'!C23</f>
        <v>1210</v>
      </c>
      <c r="C13" s="77" t="str">
        <f>'Plan comptable'!B23</f>
        <v>Assurance payée d'avance</v>
      </c>
      <c r="D13" s="78">
        <f>'Balance de vérification'!F10</f>
        <v>810</v>
      </c>
      <c r="E13" s="78">
        <v>0</v>
      </c>
      <c r="F13" s="113"/>
      <c r="G13" s="114">
        <v>0</v>
      </c>
      <c r="H13" s="115" t="s">
        <v>23</v>
      </c>
      <c r="I13" s="116">
        <v>0</v>
      </c>
      <c r="J13" s="116">
        <v>0</v>
      </c>
      <c r="K13" s="117">
        <v>0</v>
      </c>
      <c r="L13" s="71">
        <v>0</v>
      </c>
      <c r="M13" s="71">
        <v>0</v>
      </c>
      <c r="N13" s="71">
        <v>0</v>
      </c>
      <c r="O13" s="71">
        <v>0</v>
      </c>
      <c r="P13" s="8"/>
      <c r="Q13" s="8"/>
      <c r="R13" s="8"/>
      <c r="S13" s="8"/>
    </row>
    <row r="14" spans="1:19" x14ac:dyDescent="0.2">
      <c r="B14" s="76">
        <f>'Plan comptable'!C27</f>
        <v>1250</v>
      </c>
      <c r="C14" s="77" t="str">
        <f>'Plan comptable'!B27</f>
        <v>Publicité payée d'avance</v>
      </c>
      <c r="D14" s="78">
        <v>0</v>
      </c>
      <c r="E14" s="78">
        <v>0</v>
      </c>
      <c r="F14" s="113" t="s">
        <v>23</v>
      </c>
      <c r="G14" s="114">
        <v>0</v>
      </c>
      <c r="H14" s="115"/>
      <c r="I14" s="116">
        <v>0</v>
      </c>
      <c r="J14" s="116">
        <v>0</v>
      </c>
      <c r="K14" s="117">
        <v>0</v>
      </c>
      <c r="L14" s="71">
        <v>0</v>
      </c>
      <c r="M14" s="71">
        <v>0</v>
      </c>
      <c r="N14" s="71">
        <v>0</v>
      </c>
      <c r="O14" s="71">
        <v>0</v>
      </c>
      <c r="P14" s="8"/>
      <c r="Q14" s="8"/>
      <c r="R14" s="8"/>
      <c r="S14" s="8"/>
    </row>
    <row r="15" spans="1:19" x14ac:dyDescent="0.2">
      <c r="B15" s="76">
        <f>'Plan comptable'!C31</f>
        <v>1300</v>
      </c>
      <c r="C15" s="77" t="str">
        <f>'Plan comptable'!B31</f>
        <v>Matériel roulant</v>
      </c>
      <c r="D15" s="78">
        <v>0</v>
      </c>
      <c r="E15" s="78">
        <v>0</v>
      </c>
      <c r="F15" s="113" t="s">
        <v>23</v>
      </c>
      <c r="G15" s="114">
        <v>0</v>
      </c>
      <c r="H15" s="115"/>
      <c r="I15" s="116">
        <v>0</v>
      </c>
      <c r="J15" s="116">
        <v>0</v>
      </c>
      <c r="K15" s="117">
        <f t="shared" si="0"/>
        <v>0</v>
      </c>
      <c r="L15" s="71">
        <v>0</v>
      </c>
      <c r="M15" s="71">
        <v>0</v>
      </c>
      <c r="N15" s="71">
        <v>0</v>
      </c>
      <c r="O15" s="71">
        <v>0</v>
      </c>
      <c r="P15" s="8"/>
      <c r="Q15" s="8"/>
      <c r="R15" s="8"/>
      <c r="S15" s="8"/>
    </row>
    <row r="16" spans="1:19" x14ac:dyDescent="0.2">
      <c r="B16" s="76">
        <f>'Plan comptable'!C32</f>
        <v>1310</v>
      </c>
      <c r="C16" s="77" t="str">
        <f>'Plan comptable'!B32</f>
        <v xml:space="preserve">     Amortissement cumulé - matériel roulant</v>
      </c>
      <c r="D16" s="78">
        <v>0</v>
      </c>
      <c r="E16" s="78">
        <v>0</v>
      </c>
      <c r="F16" s="113" t="s">
        <v>23</v>
      </c>
      <c r="G16" s="114">
        <v>0</v>
      </c>
      <c r="H16" s="115" t="s">
        <v>23</v>
      </c>
      <c r="I16" s="116">
        <v>0</v>
      </c>
      <c r="J16" s="117">
        <v>0</v>
      </c>
      <c r="K16" s="117">
        <v>0</v>
      </c>
      <c r="L16" s="71">
        <v>0</v>
      </c>
      <c r="M16" s="71">
        <v>0</v>
      </c>
      <c r="N16" s="71">
        <v>0</v>
      </c>
      <c r="O16" s="71">
        <v>0</v>
      </c>
      <c r="P16" s="8"/>
      <c r="Q16" s="8"/>
      <c r="R16" s="8"/>
      <c r="S16" s="8"/>
    </row>
    <row r="17" spans="2:19" x14ac:dyDescent="0.2">
      <c r="B17" s="76">
        <f>'Plan comptable'!C33</f>
        <v>1400</v>
      </c>
      <c r="C17" s="77" t="str">
        <f>'Plan comptable'!B33</f>
        <v>Équipement de bureau</v>
      </c>
      <c r="D17" s="78">
        <v>0</v>
      </c>
      <c r="E17" s="78">
        <v>0</v>
      </c>
      <c r="F17" s="113" t="s">
        <v>23</v>
      </c>
      <c r="G17" s="114">
        <v>0</v>
      </c>
      <c r="H17" s="115"/>
      <c r="I17" s="116">
        <v>0</v>
      </c>
      <c r="J17" s="116">
        <v>0</v>
      </c>
      <c r="K17" s="117">
        <v>0</v>
      </c>
      <c r="L17" s="71">
        <v>0</v>
      </c>
      <c r="M17" s="71">
        <v>0</v>
      </c>
      <c r="N17" s="71">
        <v>0</v>
      </c>
      <c r="O17" s="71">
        <v>0</v>
      </c>
      <c r="P17" s="8"/>
      <c r="Q17" s="8"/>
      <c r="R17" s="8"/>
      <c r="S17" s="8"/>
    </row>
    <row r="18" spans="2:19" x14ac:dyDescent="0.2">
      <c r="B18" s="76">
        <f>'Plan comptable'!C34</f>
        <v>1410</v>
      </c>
      <c r="C18" s="77" t="str">
        <f>'Plan comptable'!B34</f>
        <v xml:space="preserve">     Amortissement cumulé - équipement de bureau</v>
      </c>
      <c r="D18" s="78">
        <v>0</v>
      </c>
      <c r="E18" s="78">
        <v>0</v>
      </c>
      <c r="F18" s="113" t="s">
        <v>23</v>
      </c>
      <c r="G18" s="114">
        <v>0</v>
      </c>
      <c r="H18" s="115" t="s">
        <v>23</v>
      </c>
      <c r="I18" s="116">
        <v>0</v>
      </c>
      <c r="J18" s="116">
        <v>0</v>
      </c>
      <c r="K18" s="117">
        <v>0</v>
      </c>
      <c r="L18" s="71">
        <v>0</v>
      </c>
      <c r="M18" s="71">
        <v>0</v>
      </c>
      <c r="N18" s="71">
        <v>0</v>
      </c>
      <c r="O18" s="71">
        <v>0</v>
      </c>
      <c r="P18" s="8"/>
      <c r="Q18" s="8"/>
      <c r="R18" s="8"/>
      <c r="S18" s="8"/>
    </row>
    <row r="19" spans="2:19" x14ac:dyDescent="0.2">
      <c r="B19" s="76">
        <f>'Plan comptable'!C35</f>
        <v>1500</v>
      </c>
      <c r="C19" s="77" t="str">
        <f>'Plan comptable'!B35</f>
        <v>Matériel informatique</v>
      </c>
      <c r="D19" s="78">
        <v>0</v>
      </c>
      <c r="E19" s="78">
        <v>0</v>
      </c>
      <c r="F19" s="113"/>
      <c r="G19" s="114">
        <v>0</v>
      </c>
      <c r="H19" s="115"/>
      <c r="I19" s="116">
        <v>0</v>
      </c>
      <c r="J19" s="116">
        <v>0</v>
      </c>
      <c r="K19" s="117">
        <v>0</v>
      </c>
      <c r="L19" s="71">
        <v>0</v>
      </c>
      <c r="M19" s="71">
        <v>0</v>
      </c>
      <c r="N19" s="71">
        <v>0</v>
      </c>
      <c r="O19" s="71">
        <v>0</v>
      </c>
      <c r="P19" s="8"/>
      <c r="Q19" s="8"/>
      <c r="R19" s="8"/>
      <c r="S19" s="8"/>
    </row>
    <row r="20" spans="2:19" x14ac:dyDescent="0.2">
      <c r="B20" s="76">
        <f>'Plan comptable'!C36</f>
        <v>1510</v>
      </c>
      <c r="C20" s="77" t="str">
        <f>'Plan comptable'!B36</f>
        <v xml:space="preserve">     Amortissement cumulé - matériel informatique</v>
      </c>
      <c r="D20" s="78">
        <v>0</v>
      </c>
      <c r="E20" s="78">
        <v>0</v>
      </c>
      <c r="F20" s="113" t="s">
        <v>23</v>
      </c>
      <c r="G20" s="114">
        <v>0</v>
      </c>
      <c r="H20" s="115"/>
      <c r="I20" s="116">
        <v>0</v>
      </c>
      <c r="J20" s="116">
        <v>0</v>
      </c>
      <c r="K20" s="117">
        <v>0</v>
      </c>
      <c r="L20" s="71">
        <v>0</v>
      </c>
      <c r="M20" s="71">
        <v>0</v>
      </c>
      <c r="N20" s="71">
        <v>0</v>
      </c>
      <c r="O20" s="71">
        <v>0</v>
      </c>
      <c r="P20" s="8"/>
      <c r="Q20" s="8"/>
      <c r="R20" s="8"/>
      <c r="S20" s="8"/>
    </row>
    <row r="21" spans="2:19" x14ac:dyDescent="0.2">
      <c r="B21" s="76">
        <f>'Plan comptable'!C37</f>
        <v>1600</v>
      </c>
      <c r="C21" s="77" t="str">
        <f>'Plan comptable'!B37</f>
        <v xml:space="preserve">Équipement </v>
      </c>
      <c r="D21" s="78">
        <v>0</v>
      </c>
      <c r="E21" s="78">
        <v>0</v>
      </c>
      <c r="F21" s="113"/>
      <c r="G21" s="114">
        <v>0</v>
      </c>
      <c r="H21" s="115" t="s">
        <v>23</v>
      </c>
      <c r="I21" s="116">
        <v>0</v>
      </c>
      <c r="J21" s="116">
        <v>0</v>
      </c>
      <c r="K21" s="117">
        <v>0</v>
      </c>
      <c r="L21" s="71">
        <v>0</v>
      </c>
      <c r="M21" s="71">
        <v>0</v>
      </c>
      <c r="N21" s="71">
        <v>0</v>
      </c>
      <c r="O21" s="71">
        <v>0</v>
      </c>
      <c r="P21" s="8"/>
      <c r="Q21" s="8"/>
      <c r="R21" s="8"/>
      <c r="S21" s="8"/>
    </row>
    <row r="22" spans="2:19" x14ac:dyDescent="0.2">
      <c r="B22" s="76">
        <f>'Plan comptable'!C38</f>
        <v>1610</v>
      </c>
      <c r="C22" s="77" t="str">
        <f>'Plan comptable'!B38</f>
        <v xml:space="preserve">     Amortissement cumulé - équipement </v>
      </c>
      <c r="D22" s="78">
        <v>0</v>
      </c>
      <c r="E22" s="78">
        <v>0</v>
      </c>
      <c r="F22" s="113"/>
      <c r="G22" s="114">
        <v>0</v>
      </c>
      <c r="H22" s="115" t="s">
        <v>23</v>
      </c>
      <c r="I22" s="116">
        <v>0</v>
      </c>
      <c r="J22" s="116">
        <v>0</v>
      </c>
      <c r="K22" s="117">
        <v>0</v>
      </c>
      <c r="L22" s="71">
        <v>0</v>
      </c>
      <c r="M22" s="71">
        <v>0</v>
      </c>
      <c r="N22" s="71">
        <v>0</v>
      </c>
      <c r="O22" s="71">
        <v>0</v>
      </c>
      <c r="P22" s="8"/>
      <c r="Q22" s="8"/>
      <c r="R22" s="8"/>
      <c r="S22" s="8"/>
    </row>
    <row r="23" spans="2:19" x14ac:dyDescent="0.2">
      <c r="B23" s="76">
        <f>'Plan comptable'!C39</f>
        <v>1800</v>
      </c>
      <c r="C23" s="77" t="str">
        <f>'Plan comptable'!B39</f>
        <v>Ameublement de bureau</v>
      </c>
      <c r="D23" s="78">
        <f>'Balance de vérification'!F11</f>
        <v>8500</v>
      </c>
      <c r="E23" s="78">
        <v>0</v>
      </c>
      <c r="F23" s="113"/>
      <c r="G23" s="114">
        <v>0</v>
      </c>
      <c r="H23" s="115"/>
      <c r="I23" s="116">
        <v>0</v>
      </c>
      <c r="J23" s="116">
        <v>0</v>
      </c>
      <c r="K23" s="117">
        <v>0</v>
      </c>
      <c r="L23" s="71">
        <v>0</v>
      </c>
      <c r="M23" s="71">
        <v>0</v>
      </c>
      <c r="N23" s="71">
        <v>0</v>
      </c>
      <c r="O23" s="71">
        <v>0</v>
      </c>
      <c r="P23" s="8"/>
      <c r="Q23" s="8"/>
      <c r="R23" s="8"/>
      <c r="S23" s="8"/>
    </row>
    <row r="24" spans="2:19" x14ac:dyDescent="0.2">
      <c r="B24" s="76">
        <f>'Plan comptable'!C40</f>
        <v>1810</v>
      </c>
      <c r="C24" s="77" t="str">
        <f>'Plan comptable'!B40</f>
        <v xml:space="preserve">     Amortissement cumulé - ameublement de bureau</v>
      </c>
      <c r="D24" s="78">
        <v>0</v>
      </c>
      <c r="E24" s="92">
        <f>'Balance de vérification'!G12</f>
        <v>2224</v>
      </c>
      <c r="F24" s="113"/>
      <c r="G24" s="114">
        <v>0</v>
      </c>
      <c r="H24" s="115" t="s">
        <v>23</v>
      </c>
      <c r="I24" s="116">
        <v>0</v>
      </c>
      <c r="J24" s="116">
        <v>0</v>
      </c>
      <c r="K24" s="117">
        <v>0</v>
      </c>
      <c r="L24" s="71">
        <v>0</v>
      </c>
      <c r="M24" s="71">
        <v>0</v>
      </c>
      <c r="N24" s="71">
        <v>0</v>
      </c>
      <c r="O24" s="72">
        <v>0</v>
      </c>
      <c r="P24" s="8"/>
      <c r="Q24" s="8"/>
      <c r="R24" s="8"/>
      <c r="S24" s="8"/>
    </row>
    <row r="25" spans="2:19" x14ac:dyDescent="0.2">
      <c r="B25" s="76">
        <f>'Plan comptable'!C54</f>
        <v>2100</v>
      </c>
      <c r="C25" s="77" t="str">
        <f>'Plan comptable'!B54</f>
        <v xml:space="preserve"> Fournisseurs</v>
      </c>
      <c r="D25" s="78">
        <v>0</v>
      </c>
      <c r="E25" s="92">
        <v>0</v>
      </c>
      <c r="F25" s="113"/>
      <c r="G25" s="114">
        <v>0</v>
      </c>
      <c r="H25" s="115"/>
      <c r="I25" s="116">
        <v>0</v>
      </c>
      <c r="J25" s="116">
        <v>0</v>
      </c>
      <c r="K25" s="117">
        <v>0</v>
      </c>
      <c r="L25" s="71">
        <v>0</v>
      </c>
      <c r="M25" s="71">
        <v>0</v>
      </c>
      <c r="N25" s="71">
        <v>0</v>
      </c>
      <c r="O25" s="72">
        <v>0</v>
      </c>
      <c r="P25" s="8"/>
      <c r="Q25" s="8"/>
      <c r="R25" s="8"/>
      <c r="S25" s="8"/>
    </row>
    <row r="26" spans="2:19" x14ac:dyDescent="0.2">
      <c r="B26" s="76">
        <f>'Plan comptable'!C56</f>
        <v>2305</v>
      </c>
      <c r="C26" s="77" t="str">
        <f>'Plan comptable'!B56</f>
        <v xml:space="preserve"> TPS à payer</v>
      </c>
      <c r="D26" s="78">
        <v>0</v>
      </c>
      <c r="E26" s="78">
        <f>'Balance de vérification'!G13</f>
        <v>112</v>
      </c>
      <c r="F26" s="113"/>
      <c r="G26" s="114">
        <v>0</v>
      </c>
      <c r="H26" s="115"/>
      <c r="I26" s="116">
        <v>0</v>
      </c>
      <c r="J26" s="116">
        <v>0</v>
      </c>
      <c r="K26" s="116">
        <v>0</v>
      </c>
      <c r="L26" s="71">
        <v>0</v>
      </c>
      <c r="M26" s="71">
        <v>0</v>
      </c>
      <c r="N26" s="71">
        <v>0</v>
      </c>
      <c r="O26" s="71">
        <v>0</v>
      </c>
      <c r="P26" s="8"/>
      <c r="Q26" s="8"/>
      <c r="R26" s="8"/>
      <c r="S26" s="8"/>
    </row>
    <row r="27" spans="2:19" x14ac:dyDescent="0.2">
      <c r="B27" s="76">
        <f>'Plan comptable'!C57</f>
        <v>2310</v>
      </c>
      <c r="C27" s="77" t="str">
        <f>'Plan comptable'!B57</f>
        <v xml:space="preserve"> TVQ à payer</v>
      </c>
      <c r="D27" s="78">
        <v>0</v>
      </c>
      <c r="E27" s="78">
        <f>'Balance de vérification'!G14</f>
        <v>223</v>
      </c>
      <c r="F27" s="113"/>
      <c r="G27" s="114">
        <v>0</v>
      </c>
      <c r="H27" s="115"/>
      <c r="I27" s="116">
        <v>0</v>
      </c>
      <c r="J27" s="116">
        <v>0</v>
      </c>
      <c r="K27" s="116">
        <v>0</v>
      </c>
      <c r="L27" s="71">
        <v>0</v>
      </c>
      <c r="M27" s="71">
        <v>0</v>
      </c>
      <c r="N27" s="71">
        <v>0</v>
      </c>
      <c r="O27" s="71">
        <v>0</v>
      </c>
      <c r="P27" s="8"/>
      <c r="Q27" s="8"/>
      <c r="R27" s="8"/>
      <c r="S27" s="8"/>
    </row>
    <row r="28" spans="2:19" x14ac:dyDescent="0.2">
      <c r="B28" s="76">
        <f>'Plan comptable'!C58</f>
        <v>2350</v>
      </c>
      <c r="C28" s="77" t="str">
        <f>'Plan comptable'!B58</f>
        <v xml:space="preserve"> Salaires à payer</v>
      </c>
      <c r="D28" s="78">
        <v>0</v>
      </c>
      <c r="E28" s="78">
        <v>0</v>
      </c>
      <c r="F28" s="113"/>
      <c r="G28" s="114">
        <v>0</v>
      </c>
      <c r="H28" s="115" t="s">
        <v>23</v>
      </c>
      <c r="I28" s="116">
        <v>0</v>
      </c>
      <c r="J28" s="116">
        <v>0</v>
      </c>
      <c r="K28" s="116">
        <v>0</v>
      </c>
      <c r="L28" s="71">
        <v>0</v>
      </c>
      <c r="M28" s="71">
        <v>0</v>
      </c>
      <c r="N28" s="71">
        <v>0</v>
      </c>
      <c r="O28" s="71">
        <v>0</v>
      </c>
      <c r="P28" s="8"/>
      <c r="Q28" s="8"/>
      <c r="R28" s="8"/>
      <c r="S28" s="8"/>
    </row>
    <row r="29" spans="2:19" x14ac:dyDescent="0.2">
      <c r="B29" s="76">
        <f>'Plan comptable'!C73</f>
        <v>2450</v>
      </c>
      <c r="C29" s="77" t="str">
        <f>'Plan comptable'!B73</f>
        <v xml:space="preserve"> Intérêts à payer</v>
      </c>
      <c r="D29" s="78">
        <v>0</v>
      </c>
      <c r="E29" s="78">
        <v>0</v>
      </c>
      <c r="F29" s="113"/>
      <c r="G29" s="114">
        <v>0</v>
      </c>
      <c r="H29" s="115" t="s">
        <v>23</v>
      </c>
      <c r="I29" s="116">
        <v>0</v>
      </c>
      <c r="J29" s="116">
        <v>0</v>
      </c>
      <c r="K29" s="116">
        <v>0</v>
      </c>
      <c r="L29" s="71">
        <v>0</v>
      </c>
      <c r="M29" s="71">
        <v>0</v>
      </c>
      <c r="N29" s="71">
        <v>0</v>
      </c>
      <c r="O29" s="71">
        <v>0</v>
      </c>
      <c r="P29" s="8"/>
      <c r="Q29" s="8"/>
      <c r="R29" s="8"/>
      <c r="S29" s="8"/>
    </row>
    <row r="30" spans="2:19" x14ac:dyDescent="0.2">
      <c r="B30" s="76">
        <f>'Plan comptable'!C82</f>
        <v>2850</v>
      </c>
      <c r="C30" s="77" t="str">
        <f>'Plan comptable'!B82</f>
        <v xml:space="preserve"> Effet à payer (long terme)</v>
      </c>
      <c r="D30" s="78">
        <v>0</v>
      </c>
      <c r="E30" s="78">
        <v>0</v>
      </c>
      <c r="F30" s="113"/>
      <c r="G30" s="114">
        <v>0</v>
      </c>
      <c r="H30" s="115"/>
      <c r="I30" s="116">
        <v>0</v>
      </c>
      <c r="J30" s="116">
        <v>0</v>
      </c>
      <c r="K30" s="116">
        <v>0</v>
      </c>
      <c r="L30" s="71">
        <v>0</v>
      </c>
      <c r="M30" s="71">
        <v>0</v>
      </c>
      <c r="N30" s="71">
        <v>0</v>
      </c>
      <c r="O30" s="71">
        <v>0</v>
      </c>
      <c r="P30" s="8"/>
      <c r="Q30" s="8"/>
      <c r="R30" s="8"/>
      <c r="S30" s="8"/>
    </row>
    <row r="31" spans="2:19" x14ac:dyDescent="0.2">
      <c r="B31" s="76">
        <f>'Plan comptable'!C89</f>
        <v>3100</v>
      </c>
      <c r="C31" s="77" t="str">
        <f>'Plan comptable'!B89</f>
        <v xml:space="preserve"> Christian Latour — Capital</v>
      </c>
      <c r="D31" s="78">
        <v>0</v>
      </c>
      <c r="E31" s="78">
        <f>'Balance de vérification'!G15</f>
        <v>5105</v>
      </c>
      <c r="F31" s="113"/>
      <c r="G31" s="114">
        <v>0</v>
      </c>
      <c r="H31" s="115"/>
      <c r="I31" s="116">
        <v>0</v>
      </c>
      <c r="J31" s="116">
        <v>0</v>
      </c>
      <c r="K31" s="116">
        <v>0</v>
      </c>
      <c r="L31" s="127">
        <v>0</v>
      </c>
      <c r="M31" s="127">
        <v>0</v>
      </c>
      <c r="N31" s="127">
        <v>0</v>
      </c>
      <c r="O31" s="127">
        <v>0</v>
      </c>
      <c r="P31" s="8"/>
      <c r="Q31" s="8"/>
      <c r="R31" s="8"/>
      <c r="S31" s="8"/>
    </row>
    <row r="32" spans="2:19" x14ac:dyDescent="0.2">
      <c r="B32" s="76">
        <f>'Plan comptable'!C90</f>
        <v>3200</v>
      </c>
      <c r="C32" s="77" t="str">
        <f>'Plan comptable'!B90</f>
        <v xml:space="preserve"> Christian Latour — apports</v>
      </c>
      <c r="D32" s="78">
        <v>0</v>
      </c>
      <c r="E32" s="78">
        <f>'Balance de vérification'!G16</f>
        <v>1000</v>
      </c>
      <c r="F32" s="113"/>
      <c r="G32" s="114">
        <v>0</v>
      </c>
      <c r="H32" s="115"/>
      <c r="I32" s="116">
        <v>0</v>
      </c>
      <c r="J32" s="116">
        <v>0</v>
      </c>
      <c r="K32" s="116">
        <v>0</v>
      </c>
      <c r="L32" s="127">
        <v>0</v>
      </c>
      <c r="M32" s="127">
        <v>0</v>
      </c>
      <c r="N32" s="127">
        <v>0</v>
      </c>
      <c r="O32" s="127">
        <v>0</v>
      </c>
      <c r="P32" s="8"/>
      <c r="Q32" s="8"/>
      <c r="R32" s="8"/>
      <c r="S32" s="8"/>
    </row>
    <row r="33" spans="2:19" x14ac:dyDescent="0.2">
      <c r="B33" s="76">
        <f>'Plan comptable'!C91</f>
        <v>3300</v>
      </c>
      <c r="C33" s="77" t="str">
        <f>'Plan comptable'!B91</f>
        <v xml:space="preserve"> Christian Latour — retraits</v>
      </c>
      <c r="D33" s="78">
        <f>'Balance de vérification'!F17</f>
        <v>7600</v>
      </c>
      <c r="E33" s="78">
        <v>0</v>
      </c>
      <c r="F33" s="113"/>
      <c r="G33" s="114">
        <v>0</v>
      </c>
      <c r="H33" s="115"/>
      <c r="I33" s="116">
        <v>0</v>
      </c>
      <c r="J33" s="116">
        <v>0</v>
      </c>
      <c r="K33" s="116">
        <v>0</v>
      </c>
      <c r="L33" s="127">
        <v>0</v>
      </c>
      <c r="M33" s="127">
        <v>0</v>
      </c>
      <c r="N33" s="127">
        <v>0</v>
      </c>
      <c r="O33" s="127">
        <v>0</v>
      </c>
      <c r="P33" s="8"/>
      <c r="Q33" s="8"/>
      <c r="R33" s="8"/>
      <c r="S33" s="8"/>
    </row>
    <row r="34" spans="2:19" x14ac:dyDescent="0.2">
      <c r="B34" s="79">
        <f>'Plan comptable'!C100</f>
        <v>3475</v>
      </c>
      <c r="C34" s="80" t="str">
        <f>'Plan comptable'!B100</f>
        <v xml:space="preserve"> Bénéfices non répartis</v>
      </c>
      <c r="D34" s="81">
        <v>0</v>
      </c>
      <c r="E34" s="81">
        <v>0</v>
      </c>
      <c r="F34" s="118"/>
      <c r="G34" s="119">
        <v>0</v>
      </c>
      <c r="H34" s="120"/>
      <c r="I34" s="121">
        <v>0</v>
      </c>
      <c r="J34" s="121">
        <v>0</v>
      </c>
      <c r="K34" s="121">
        <v>0</v>
      </c>
      <c r="L34" s="128">
        <v>0</v>
      </c>
      <c r="M34" s="129">
        <v>0</v>
      </c>
      <c r="N34" s="128">
        <v>0</v>
      </c>
      <c r="O34" s="128">
        <v>0</v>
      </c>
      <c r="P34" s="8"/>
      <c r="Q34" s="8"/>
      <c r="R34" s="8"/>
      <c r="S34" s="8"/>
    </row>
    <row r="35" spans="2:19" x14ac:dyDescent="0.2">
      <c r="B35" s="76">
        <f>'Plan comptable'!C109</f>
        <v>4110</v>
      </c>
      <c r="C35" s="77" t="str">
        <f>'Plan comptable'!B109</f>
        <v xml:space="preserve"> Honoraires professionnels</v>
      </c>
      <c r="D35" s="81"/>
      <c r="E35" s="78">
        <f>'Balance de vérification'!G18</f>
        <v>31300</v>
      </c>
      <c r="F35" s="118"/>
      <c r="G35" s="119">
        <v>0</v>
      </c>
      <c r="H35" s="120"/>
      <c r="I35" s="121">
        <v>0</v>
      </c>
      <c r="J35" s="121"/>
      <c r="K35" s="116">
        <v>0</v>
      </c>
      <c r="L35" s="71">
        <v>0</v>
      </c>
      <c r="M35" s="74">
        <v>0</v>
      </c>
      <c r="N35" s="73">
        <v>0</v>
      </c>
      <c r="O35" s="73">
        <v>0</v>
      </c>
      <c r="P35" s="8"/>
      <c r="Q35" s="8"/>
      <c r="R35" s="8"/>
      <c r="S35" s="8"/>
    </row>
    <row r="36" spans="2:19" x14ac:dyDescent="0.2">
      <c r="B36" s="76">
        <f>'Plan comptable'!C122</f>
        <v>4270</v>
      </c>
      <c r="C36" s="77" t="str">
        <f>'Plan comptable'!B122</f>
        <v xml:space="preserve"> Revenus de cours</v>
      </c>
      <c r="D36" s="78">
        <v>0</v>
      </c>
      <c r="E36" s="78">
        <v>0</v>
      </c>
      <c r="F36" s="113"/>
      <c r="G36" s="114">
        <v>0</v>
      </c>
      <c r="H36" s="115"/>
      <c r="I36" s="116">
        <v>0</v>
      </c>
      <c r="J36" s="116">
        <v>0</v>
      </c>
      <c r="K36" s="116">
        <v>0</v>
      </c>
      <c r="L36" s="71">
        <v>0</v>
      </c>
      <c r="M36" s="72">
        <v>0</v>
      </c>
      <c r="N36" s="71">
        <v>0</v>
      </c>
      <c r="O36" s="71">
        <v>0</v>
      </c>
      <c r="P36" s="8"/>
      <c r="Q36" s="8"/>
      <c r="R36" s="8"/>
      <c r="S36" s="8"/>
    </row>
    <row r="37" spans="2:19" x14ac:dyDescent="0.2">
      <c r="B37" s="76">
        <f>'Plan comptable'!C144</f>
        <v>5300</v>
      </c>
      <c r="C37" s="77" t="str">
        <f>'Plan comptable'!B144</f>
        <v>Salaires</v>
      </c>
      <c r="D37" s="78">
        <v>0</v>
      </c>
      <c r="E37" s="78">
        <v>0</v>
      </c>
      <c r="F37" s="113" t="s">
        <v>23</v>
      </c>
      <c r="G37" s="117">
        <v>0</v>
      </c>
      <c r="H37" s="115"/>
      <c r="I37" s="116">
        <v>0</v>
      </c>
      <c r="J37" s="116">
        <v>0</v>
      </c>
      <c r="K37" s="116">
        <v>0</v>
      </c>
      <c r="L37" s="72">
        <v>0</v>
      </c>
      <c r="M37" s="71">
        <v>0</v>
      </c>
      <c r="N37" s="71">
        <v>0</v>
      </c>
      <c r="O37" s="71">
        <v>0</v>
      </c>
      <c r="P37" s="8"/>
      <c r="Q37" s="8"/>
      <c r="R37" s="8"/>
      <c r="S37" s="8"/>
    </row>
    <row r="38" spans="2:19" x14ac:dyDescent="0.2">
      <c r="B38" s="76">
        <f>'Plan comptable'!C150</f>
        <v>5410</v>
      </c>
      <c r="C38" s="77" t="str">
        <f>'Plan comptable'!B150</f>
        <v>Loyer</v>
      </c>
      <c r="D38" s="78">
        <f>'Balance de vérification'!F19</f>
        <v>6600</v>
      </c>
      <c r="E38" s="78"/>
      <c r="F38" s="113"/>
      <c r="G38" s="117">
        <v>0</v>
      </c>
      <c r="H38" s="115"/>
      <c r="I38" s="116">
        <v>0</v>
      </c>
      <c r="J38" s="116">
        <v>0</v>
      </c>
      <c r="K38" s="116">
        <v>0</v>
      </c>
      <c r="L38" s="72"/>
      <c r="M38" s="71">
        <v>0</v>
      </c>
      <c r="N38" s="71">
        <v>0</v>
      </c>
      <c r="O38" s="71">
        <v>0</v>
      </c>
      <c r="P38" s="8"/>
      <c r="Q38" s="8"/>
      <c r="R38" s="8"/>
      <c r="S38" s="8"/>
    </row>
    <row r="39" spans="2:19" x14ac:dyDescent="0.2">
      <c r="B39" s="76">
        <f>'Plan comptable'!C151</f>
        <v>5415</v>
      </c>
      <c r="C39" s="77" t="str">
        <f>'Plan comptable'!B151</f>
        <v>Location gymnase</v>
      </c>
      <c r="D39" s="78">
        <v>0</v>
      </c>
      <c r="E39" s="78">
        <v>0</v>
      </c>
      <c r="F39" s="113"/>
      <c r="G39" s="114">
        <v>0</v>
      </c>
      <c r="H39" s="113"/>
      <c r="I39" s="116">
        <v>0</v>
      </c>
      <c r="J39" s="116">
        <v>0</v>
      </c>
      <c r="K39" s="116">
        <v>0</v>
      </c>
      <c r="L39" s="71">
        <v>0</v>
      </c>
      <c r="M39" s="71">
        <v>0</v>
      </c>
      <c r="N39" s="71">
        <v>0</v>
      </c>
      <c r="O39" s="71">
        <v>0</v>
      </c>
      <c r="P39" s="8"/>
      <c r="Q39" s="8"/>
      <c r="R39" s="8"/>
      <c r="S39" s="8"/>
    </row>
    <row r="40" spans="2:19" x14ac:dyDescent="0.2">
      <c r="B40" s="76">
        <f>'Plan comptable'!C152</f>
        <v>5420</v>
      </c>
      <c r="C40" s="77" t="str">
        <f>'Plan comptable'!B152</f>
        <v>Publicité</v>
      </c>
      <c r="D40" s="78">
        <f>'Balance de vérification'!F20</f>
        <v>490</v>
      </c>
      <c r="E40" s="78">
        <v>0</v>
      </c>
      <c r="F40" s="113"/>
      <c r="G40" s="114">
        <v>0</v>
      </c>
      <c r="H40" s="113" t="s">
        <v>23</v>
      </c>
      <c r="I40" s="116">
        <v>0</v>
      </c>
      <c r="J40" s="116">
        <v>0</v>
      </c>
      <c r="K40" s="116">
        <v>0</v>
      </c>
      <c r="L40" s="71">
        <v>0</v>
      </c>
      <c r="M40" s="71">
        <v>0</v>
      </c>
      <c r="N40" s="71">
        <v>0</v>
      </c>
      <c r="O40" s="71">
        <v>0</v>
      </c>
      <c r="P40" s="8"/>
      <c r="Q40" s="8"/>
      <c r="R40" s="8"/>
      <c r="S40" s="8"/>
    </row>
    <row r="41" spans="2:19" x14ac:dyDescent="0.2">
      <c r="B41" s="76">
        <f>'Plan comptable'!C153</f>
        <v>5500</v>
      </c>
      <c r="C41" s="77" t="str">
        <f>'Plan comptable'!B153</f>
        <v>Frais de bureau</v>
      </c>
      <c r="D41" s="78">
        <f>'Balance de vérification'!F21</f>
        <v>333</v>
      </c>
      <c r="E41" s="78">
        <v>0</v>
      </c>
      <c r="F41" s="113" t="s">
        <v>23</v>
      </c>
      <c r="G41" s="116">
        <v>0</v>
      </c>
      <c r="H41" s="113"/>
      <c r="I41" s="116">
        <v>0</v>
      </c>
      <c r="J41" s="116">
        <v>0</v>
      </c>
      <c r="K41" s="116">
        <v>0</v>
      </c>
      <c r="L41" s="71">
        <v>0</v>
      </c>
      <c r="M41" s="71">
        <v>0</v>
      </c>
      <c r="N41" s="71">
        <v>0</v>
      </c>
      <c r="O41" s="71">
        <v>0</v>
      </c>
      <c r="P41" s="8"/>
      <c r="Q41" s="8"/>
      <c r="R41" s="8"/>
      <c r="S41" s="8"/>
    </row>
    <row r="42" spans="2:19" x14ac:dyDescent="0.2">
      <c r="B42" s="76">
        <f>'Plan comptable'!C155</f>
        <v>5600</v>
      </c>
      <c r="C42" s="77" t="str">
        <f>'Plan comptable'!B155</f>
        <v>Entretien et réparation — matériel roulant</v>
      </c>
      <c r="D42" s="78">
        <v>0</v>
      </c>
      <c r="E42" s="78">
        <v>0</v>
      </c>
      <c r="F42" s="113"/>
      <c r="G42" s="114">
        <v>0</v>
      </c>
      <c r="H42" s="113"/>
      <c r="I42" s="116">
        <v>0</v>
      </c>
      <c r="J42" s="116">
        <v>0</v>
      </c>
      <c r="K42" s="116">
        <v>0</v>
      </c>
      <c r="L42" s="71">
        <v>0</v>
      </c>
      <c r="M42" s="71">
        <v>0</v>
      </c>
      <c r="N42" s="71">
        <v>0</v>
      </c>
      <c r="O42" s="71">
        <v>0</v>
      </c>
      <c r="P42" s="8"/>
      <c r="Q42" s="8"/>
      <c r="R42" s="8"/>
      <c r="S42" s="8"/>
    </row>
    <row r="43" spans="2:19" x14ac:dyDescent="0.2">
      <c r="B43" s="76">
        <f>'Plan comptable'!C160</f>
        <v>5660</v>
      </c>
      <c r="C43" s="77" t="str">
        <f>'Plan comptable'!B160</f>
        <v>Taxes municipales</v>
      </c>
      <c r="D43" s="78">
        <f>'Balance de vérification'!F22</f>
        <v>1900</v>
      </c>
      <c r="E43" s="78"/>
      <c r="F43" s="113"/>
      <c r="G43" s="114">
        <v>0</v>
      </c>
      <c r="H43" s="113"/>
      <c r="I43" s="116">
        <v>0</v>
      </c>
      <c r="J43" s="116">
        <v>0</v>
      </c>
      <c r="K43" s="116"/>
      <c r="L43" s="71"/>
      <c r="M43" s="71">
        <v>0</v>
      </c>
      <c r="N43" s="71">
        <v>0</v>
      </c>
      <c r="O43" s="71">
        <v>0</v>
      </c>
      <c r="P43" s="8"/>
      <c r="Q43" s="8"/>
      <c r="R43" s="8"/>
      <c r="S43" s="8"/>
    </row>
    <row r="44" spans="2:19" x14ac:dyDescent="0.2">
      <c r="B44" s="76">
        <f>'Plan comptable'!C167</f>
        <v>5715</v>
      </c>
      <c r="C44" s="77" t="str">
        <f>'Plan comptable'!B167</f>
        <v>Essence</v>
      </c>
      <c r="D44" s="78">
        <v>0</v>
      </c>
      <c r="E44" s="78">
        <v>0</v>
      </c>
      <c r="F44" s="113"/>
      <c r="G44" s="114">
        <v>0</v>
      </c>
      <c r="H44" s="113"/>
      <c r="I44" s="116">
        <v>0</v>
      </c>
      <c r="J44" s="116">
        <v>0</v>
      </c>
      <c r="K44" s="116">
        <v>0</v>
      </c>
      <c r="L44" s="71">
        <v>0</v>
      </c>
      <c r="M44" s="71">
        <v>0</v>
      </c>
      <c r="N44" s="71">
        <v>0</v>
      </c>
      <c r="O44" s="71">
        <v>0</v>
      </c>
      <c r="P44" s="8"/>
      <c r="Q44" s="8"/>
      <c r="R44" s="8"/>
      <c r="S44" s="8"/>
    </row>
    <row r="45" spans="2:19" x14ac:dyDescent="0.2">
      <c r="B45" s="76">
        <f>'Plan comptable'!C170</f>
        <v>5730</v>
      </c>
      <c r="C45" s="77" t="str">
        <f>'Plan comptable'!B170</f>
        <v>Électricité</v>
      </c>
      <c r="D45" s="78">
        <f>'Balance de vérification'!F23</f>
        <v>2345</v>
      </c>
      <c r="E45" s="78">
        <v>0</v>
      </c>
      <c r="F45" s="113"/>
      <c r="G45" s="114">
        <v>0</v>
      </c>
      <c r="H45" s="113"/>
      <c r="I45" s="116">
        <v>0</v>
      </c>
      <c r="J45" s="116">
        <v>0</v>
      </c>
      <c r="K45" s="116">
        <v>0</v>
      </c>
      <c r="L45" s="71">
        <v>0</v>
      </c>
      <c r="M45" s="71">
        <v>0</v>
      </c>
      <c r="N45" s="71">
        <v>0</v>
      </c>
      <c r="O45" s="71">
        <v>0</v>
      </c>
      <c r="P45" s="8"/>
      <c r="Q45" s="8"/>
      <c r="R45" s="8"/>
      <c r="S45" s="8"/>
    </row>
    <row r="46" spans="2:19" x14ac:dyDescent="0.2">
      <c r="B46" s="76">
        <f>'Plan comptable'!C171</f>
        <v>5735</v>
      </c>
      <c r="C46" s="77" t="str">
        <f>'Plan comptable'!B171</f>
        <v>Chauffage</v>
      </c>
      <c r="D46" s="78">
        <f>'Balance de vérification'!F24</f>
        <v>755</v>
      </c>
      <c r="E46" s="78"/>
      <c r="F46" s="113"/>
      <c r="G46" s="114"/>
      <c r="H46" s="113"/>
      <c r="I46" s="116"/>
      <c r="J46" s="116">
        <v>0</v>
      </c>
      <c r="K46" s="116">
        <v>0</v>
      </c>
      <c r="L46" s="71"/>
      <c r="M46" s="71">
        <v>0</v>
      </c>
      <c r="N46" s="71">
        <v>0</v>
      </c>
      <c r="O46" s="71">
        <v>0</v>
      </c>
      <c r="P46" s="8"/>
      <c r="Q46" s="8"/>
      <c r="R46" s="8"/>
      <c r="S46" s="8"/>
    </row>
    <row r="47" spans="2:19" x14ac:dyDescent="0.2">
      <c r="B47" s="76">
        <f>'Plan comptable'!C172</f>
        <v>5740</v>
      </c>
      <c r="C47" s="77" t="str">
        <f>'Plan comptable'!B172</f>
        <v>Assurance</v>
      </c>
      <c r="D47" s="78">
        <f>'Balance de vérification'!F25</f>
        <v>980</v>
      </c>
      <c r="E47" s="78">
        <v>0</v>
      </c>
      <c r="F47" s="113" t="s">
        <v>23</v>
      </c>
      <c r="G47" s="114">
        <v>0</v>
      </c>
      <c r="H47" s="113"/>
      <c r="I47" s="116">
        <v>0</v>
      </c>
      <c r="J47" s="116">
        <v>0</v>
      </c>
      <c r="K47" s="116">
        <v>0</v>
      </c>
      <c r="L47" s="71">
        <v>0</v>
      </c>
      <c r="M47" s="71">
        <v>0</v>
      </c>
      <c r="N47" s="71">
        <v>0</v>
      </c>
      <c r="O47" s="71">
        <v>0</v>
      </c>
      <c r="P47" s="8"/>
      <c r="Q47" s="8"/>
      <c r="R47" s="8"/>
      <c r="S47" s="8"/>
    </row>
    <row r="48" spans="2:19" x14ac:dyDescent="0.2">
      <c r="B48" s="76">
        <f>'Plan comptable'!C173</f>
        <v>5750</v>
      </c>
      <c r="C48" s="77" t="str">
        <f>'Plan comptable'!B173</f>
        <v>Télécommunications</v>
      </c>
      <c r="D48" s="78">
        <f>'Balance de vérification'!F26</f>
        <v>510</v>
      </c>
      <c r="E48" s="78">
        <v>0</v>
      </c>
      <c r="F48" s="113" t="s">
        <v>23</v>
      </c>
      <c r="G48" s="114">
        <v>0</v>
      </c>
      <c r="H48" s="113"/>
      <c r="I48" s="116">
        <v>0</v>
      </c>
      <c r="J48" s="116">
        <v>0</v>
      </c>
      <c r="K48" s="116">
        <v>0</v>
      </c>
      <c r="L48" s="71">
        <v>0</v>
      </c>
      <c r="M48" s="71">
        <v>0</v>
      </c>
      <c r="N48" s="71">
        <v>0</v>
      </c>
      <c r="O48" s="71">
        <v>0</v>
      </c>
      <c r="P48" s="8"/>
      <c r="Q48" s="8"/>
      <c r="R48" s="8"/>
      <c r="S48" s="8"/>
    </row>
    <row r="49" spans="2:19" x14ac:dyDescent="0.2">
      <c r="B49" s="76">
        <f>'Plan comptable'!C175</f>
        <v>5780</v>
      </c>
      <c r="C49" s="77" t="str">
        <f>'Plan comptable'!B175</f>
        <v>Charges d’intérêts</v>
      </c>
      <c r="D49" s="78">
        <v>0</v>
      </c>
      <c r="E49" s="78">
        <v>0</v>
      </c>
      <c r="F49" s="113" t="s">
        <v>23</v>
      </c>
      <c r="G49" s="116">
        <v>0</v>
      </c>
      <c r="H49" s="113"/>
      <c r="I49" s="116">
        <v>0</v>
      </c>
      <c r="J49" s="116">
        <v>0</v>
      </c>
      <c r="K49" s="116">
        <v>0</v>
      </c>
      <c r="L49" s="71">
        <v>0</v>
      </c>
      <c r="M49" s="71">
        <v>0</v>
      </c>
      <c r="N49" s="71">
        <v>0</v>
      </c>
      <c r="O49" s="71">
        <v>0</v>
      </c>
      <c r="P49" s="8"/>
      <c r="Q49" s="8"/>
      <c r="R49" s="8"/>
      <c r="S49" s="8"/>
    </row>
    <row r="50" spans="2:19" x14ac:dyDescent="0.2">
      <c r="B50" s="76">
        <f>'Plan comptable'!C177</f>
        <v>5815</v>
      </c>
      <c r="C50" s="77" t="str">
        <f>'Plan comptable'!B176</f>
        <v>Frais bancaires</v>
      </c>
      <c r="D50" s="78">
        <v>0</v>
      </c>
      <c r="E50" s="78">
        <v>0</v>
      </c>
      <c r="F50" s="113" t="s">
        <v>23</v>
      </c>
      <c r="G50" s="114">
        <v>0</v>
      </c>
      <c r="H50" s="113"/>
      <c r="I50" s="116">
        <v>0</v>
      </c>
      <c r="J50" s="116">
        <v>0</v>
      </c>
      <c r="K50" s="116">
        <v>0</v>
      </c>
      <c r="L50" s="71">
        <v>0</v>
      </c>
      <c r="M50" s="71">
        <v>0</v>
      </c>
      <c r="N50" s="71">
        <v>0</v>
      </c>
      <c r="O50" s="71">
        <v>0</v>
      </c>
      <c r="P50" s="8"/>
      <c r="Q50" s="8"/>
      <c r="R50" s="8"/>
      <c r="S50" s="8"/>
    </row>
    <row r="51" spans="2:19" x14ac:dyDescent="0.2">
      <c r="B51" s="76">
        <f>'Plan comptable'!C178</f>
        <v>5820</v>
      </c>
      <c r="C51" s="77" t="str">
        <f>'Plan comptable'!B178</f>
        <v>Amortissement — Matériel roulant</v>
      </c>
      <c r="D51" s="78">
        <v>0</v>
      </c>
      <c r="E51" s="78">
        <v>0</v>
      </c>
      <c r="F51" s="113" t="s">
        <v>23</v>
      </c>
      <c r="G51" s="122">
        <v>0</v>
      </c>
      <c r="H51" s="113"/>
      <c r="I51" s="116">
        <v>0</v>
      </c>
      <c r="J51" s="116">
        <v>0</v>
      </c>
      <c r="K51" s="116">
        <v>0</v>
      </c>
      <c r="L51" s="71">
        <v>0</v>
      </c>
      <c r="M51" s="71">
        <v>0</v>
      </c>
      <c r="N51" s="71">
        <v>0</v>
      </c>
      <c r="O51" s="71">
        <v>0</v>
      </c>
      <c r="P51" s="8"/>
      <c r="Q51" s="8"/>
      <c r="R51" s="8"/>
      <c r="S51" s="8"/>
    </row>
    <row r="52" spans="2:19" x14ac:dyDescent="0.2">
      <c r="B52" s="76">
        <f>'Plan comptable'!C179</f>
        <v>5830</v>
      </c>
      <c r="C52" s="77" t="str">
        <f>'Plan comptable'!B179</f>
        <v>Amortissement — équipement de bureau</v>
      </c>
      <c r="D52" s="78">
        <v>0</v>
      </c>
      <c r="E52" s="78">
        <v>0</v>
      </c>
      <c r="F52" s="113" t="s">
        <v>23</v>
      </c>
      <c r="G52" s="122">
        <v>0</v>
      </c>
      <c r="H52" s="113"/>
      <c r="I52" s="116">
        <v>0</v>
      </c>
      <c r="J52" s="116">
        <v>0</v>
      </c>
      <c r="K52" s="116">
        <v>0</v>
      </c>
      <c r="L52" s="71">
        <v>0</v>
      </c>
      <c r="M52" s="71">
        <v>0</v>
      </c>
      <c r="N52" s="71">
        <v>0</v>
      </c>
      <c r="O52" s="71">
        <v>0</v>
      </c>
      <c r="P52" s="8"/>
      <c r="Q52" s="8"/>
      <c r="R52" s="8"/>
      <c r="S52" s="8"/>
    </row>
    <row r="53" spans="2:19" x14ac:dyDescent="0.2">
      <c r="B53" s="76">
        <f>'Plan comptable'!C180</f>
        <v>5840</v>
      </c>
      <c r="C53" s="77" t="str">
        <f>'Plan comptable'!B180</f>
        <v>Amortissement — matériel informatique</v>
      </c>
      <c r="D53" s="78">
        <v>0</v>
      </c>
      <c r="E53" s="78">
        <v>0</v>
      </c>
      <c r="F53" s="113" t="s">
        <v>23</v>
      </c>
      <c r="G53" s="122">
        <v>0</v>
      </c>
      <c r="H53" s="113"/>
      <c r="I53" s="116">
        <v>0</v>
      </c>
      <c r="J53" s="116">
        <v>0</v>
      </c>
      <c r="K53" s="116">
        <v>0</v>
      </c>
      <c r="L53" s="71">
        <v>0</v>
      </c>
      <c r="M53" s="71">
        <v>0</v>
      </c>
      <c r="N53" s="71">
        <v>0</v>
      </c>
      <c r="O53" s="71">
        <v>0</v>
      </c>
      <c r="P53" s="8"/>
      <c r="Q53" s="8"/>
      <c r="R53" s="8"/>
      <c r="S53" s="8"/>
    </row>
    <row r="54" spans="2:19" x14ac:dyDescent="0.2">
      <c r="B54" s="76">
        <f>'Plan comptable'!C181</f>
        <v>5850</v>
      </c>
      <c r="C54" s="77" t="str">
        <f>'Plan comptable'!B181</f>
        <v xml:space="preserve">Amortissement — équipement </v>
      </c>
      <c r="D54" s="78">
        <v>0</v>
      </c>
      <c r="E54" s="78">
        <v>0</v>
      </c>
      <c r="F54" s="113" t="s">
        <v>23</v>
      </c>
      <c r="G54" s="122">
        <v>0</v>
      </c>
      <c r="H54" s="113"/>
      <c r="I54" s="116">
        <v>0</v>
      </c>
      <c r="J54" s="116">
        <v>0</v>
      </c>
      <c r="K54" s="116">
        <v>0</v>
      </c>
      <c r="L54" s="71">
        <v>0</v>
      </c>
      <c r="M54" s="71">
        <v>0</v>
      </c>
      <c r="N54" s="71">
        <v>0</v>
      </c>
      <c r="O54" s="71">
        <v>0</v>
      </c>
      <c r="P54" s="8"/>
      <c r="Q54" s="8"/>
      <c r="R54" s="8"/>
      <c r="S54" s="8"/>
    </row>
    <row r="55" spans="2:19" x14ac:dyDescent="0.2">
      <c r="B55" s="76">
        <f>'Plan comptable'!C182</f>
        <v>5870</v>
      </c>
      <c r="C55" s="77" t="str">
        <f>'Plan comptable'!B182</f>
        <v>Amortissement — ameublement de bureau</v>
      </c>
      <c r="D55" s="78">
        <f>'Balance de vérification'!F27</f>
        <v>524</v>
      </c>
      <c r="E55" s="78">
        <v>0</v>
      </c>
      <c r="F55" s="113" t="s">
        <v>23</v>
      </c>
      <c r="G55" s="122">
        <v>0</v>
      </c>
      <c r="H55" s="113"/>
      <c r="I55" s="116">
        <v>0</v>
      </c>
      <c r="J55" s="116">
        <v>0</v>
      </c>
      <c r="K55" s="116">
        <v>0</v>
      </c>
      <c r="L55" s="71">
        <v>0</v>
      </c>
      <c r="M55" s="71">
        <v>0</v>
      </c>
      <c r="N55" s="71">
        <v>0</v>
      </c>
      <c r="O55" s="71">
        <v>0</v>
      </c>
      <c r="P55" s="8"/>
      <c r="Q55" s="8"/>
      <c r="R55" s="8"/>
      <c r="S55" s="8"/>
    </row>
    <row r="56" spans="2:19" x14ac:dyDescent="0.2">
      <c r="B56" s="76">
        <f>'Plan comptable'!C183</f>
        <v>5875</v>
      </c>
      <c r="C56" s="77" t="str">
        <f>'Plan comptable'!B183</f>
        <v>Amortissement — améliorations locatives</v>
      </c>
      <c r="D56" s="78">
        <v>0</v>
      </c>
      <c r="E56" s="78">
        <v>0</v>
      </c>
      <c r="F56" s="113" t="s">
        <v>23</v>
      </c>
      <c r="G56" s="122">
        <v>0</v>
      </c>
      <c r="H56" s="123"/>
      <c r="I56" s="116">
        <v>0</v>
      </c>
      <c r="J56" s="116">
        <v>0</v>
      </c>
      <c r="K56" s="116">
        <v>0</v>
      </c>
      <c r="L56" s="71">
        <v>0</v>
      </c>
      <c r="M56" s="71">
        <v>0</v>
      </c>
      <c r="N56" s="71">
        <v>0</v>
      </c>
      <c r="O56" s="71">
        <v>0</v>
      </c>
      <c r="P56" s="8"/>
      <c r="Q56" s="8"/>
      <c r="R56" s="8"/>
      <c r="S56" s="8"/>
    </row>
    <row r="57" spans="2:19" x14ac:dyDescent="0.2">
      <c r="B57" s="76"/>
      <c r="C57" s="77"/>
      <c r="D57" s="78">
        <v>0</v>
      </c>
      <c r="E57" s="78">
        <v>0</v>
      </c>
      <c r="F57" s="113" t="s">
        <v>23</v>
      </c>
      <c r="G57" s="122">
        <v>0</v>
      </c>
      <c r="H57" s="123"/>
      <c r="I57" s="116">
        <v>0</v>
      </c>
      <c r="J57" s="116">
        <v>0</v>
      </c>
      <c r="K57" s="116">
        <v>0</v>
      </c>
      <c r="L57" s="71">
        <v>0</v>
      </c>
      <c r="M57" s="71">
        <v>0</v>
      </c>
      <c r="N57" s="71">
        <v>0</v>
      </c>
      <c r="O57" s="71">
        <v>0</v>
      </c>
      <c r="P57" s="8"/>
      <c r="Q57" s="8"/>
      <c r="R57" s="8"/>
      <c r="S57" s="8"/>
    </row>
    <row r="58" spans="2:19" x14ac:dyDescent="0.2">
      <c r="B58" s="76">
        <f>'Plan comptable'!C190</f>
        <v>5999</v>
      </c>
      <c r="C58" s="80" t="str">
        <f>'Plan comptable'!B190</f>
        <v>Sommaire des résultats</v>
      </c>
      <c r="D58" s="78">
        <v>0</v>
      </c>
      <c r="E58" s="78">
        <v>0</v>
      </c>
      <c r="F58" s="113" t="s">
        <v>23</v>
      </c>
      <c r="G58" s="122">
        <v>0</v>
      </c>
      <c r="H58" s="123"/>
      <c r="I58" s="116">
        <v>0</v>
      </c>
      <c r="J58" s="116">
        <v>0</v>
      </c>
      <c r="K58" s="116">
        <v>0</v>
      </c>
      <c r="L58" s="127">
        <v>0</v>
      </c>
      <c r="M58" s="127">
        <v>0</v>
      </c>
      <c r="N58" s="127">
        <v>0</v>
      </c>
      <c r="O58" s="127">
        <v>0</v>
      </c>
      <c r="P58" s="8"/>
      <c r="Q58" s="8"/>
      <c r="R58" s="8"/>
      <c r="S58" s="8"/>
    </row>
    <row r="59" spans="2:19" ht="17" thickBot="1" x14ac:dyDescent="0.25">
      <c r="B59" s="76"/>
      <c r="C59" s="77"/>
      <c r="D59" s="93">
        <f>SUM(D8:D58)</f>
        <v>39964</v>
      </c>
      <c r="E59" s="93">
        <f>SUM(E8:E58)</f>
        <v>39964</v>
      </c>
      <c r="F59" s="124" t="s">
        <v>23</v>
      </c>
      <c r="G59" s="124">
        <f>SUM(G8:G58)</f>
        <v>0</v>
      </c>
      <c r="H59" s="124" t="s">
        <v>23</v>
      </c>
      <c r="I59" s="124">
        <f t="shared" ref="I59:O59" si="1">SUM(I8:I58)</f>
        <v>0</v>
      </c>
      <c r="J59" s="124">
        <f t="shared" si="1"/>
        <v>0</v>
      </c>
      <c r="K59" s="124">
        <f t="shared" si="1"/>
        <v>0</v>
      </c>
      <c r="L59" s="75">
        <f t="shared" si="1"/>
        <v>0</v>
      </c>
      <c r="M59" s="75">
        <f t="shared" si="1"/>
        <v>0</v>
      </c>
      <c r="N59" s="75">
        <f t="shared" si="1"/>
        <v>0</v>
      </c>
      <c r="O59" s="75">
        <f t="shared" si="1"/>
        <v>0</v>
      </c>
      <c r="P59" s="8"/>
      <c r="Q59" s="8"/>
      <c r="R59" s="8"/>
      <c r="S59" s="8"/>
    </row>
    <row r="60" spans="2:19" ht="17" thickTop="1" x14ac:dyDescent="0.2">
      <c r="B60" s="63"/>
      <c r="C60" s="64"/>
      <c r="D60" s="64"/>
      <c r="E60" s="64"/>
      <c r="F60" s="63"/>
      <c r="G60" s="64"/>
      <c r="H60" s="63"/>
      <c r="I60" s="64"/>
      <c r="J60" s="64"/>
      <c r="K60" s="64"/>
      <c r="L60" s="64"/>
      <c r="M60" s="64"/>
      <c r="N60" s="64"/>
      <c r="O60" s="64"/>
      <c r="P60" s="65"/>
    </row>
    <row r="61" spans="2:19" ht="19" x14ac:dyDescent="0.35">
      <c r="M61" s="82">
        <f>L59-M59</f>
        <v>0</v>
      </c>
    </row>
  </sheetData>
  <mergeCells count="12">
    <mergeCell ref="F7:G7"/>
    <mergeCell ref="H7:I7"/>
    <mergeCell ref="B1:O1"/>
    <mergeCell ref="B4:O4"/>
    <mergeCell ref="B5:O5"/>
    <mergeCell ref="B6:B7"/>
    <mergeCell ref="C6:C7"/>
    <mergeCell ref="D6:E6"/>
    <mergeCell ref="F6:I6"/>
    <mergeCell ref="J6:K6"/>
    <mergeCell ref="L6:M6"/>
    <mergeCell ref="N6:O6"/>
  </mergeCells>
  <pageMargins left="0.70866141732283472" right="0.70866141732283472" top="0.74803149606299213" bottom="0.74803149606299213" header="0.31496062992125984" footer="0.31496062992125984"/>
  <pageSetup paperSize="120" scale="40" fitToHeight="0" orientation="portrait" r:id="rId1"/>
  <headerFooter alignWithMargins="0">
    <oddFooter>&amp;LReproduction interdite © TC Média Livres Inc.  &amp;RComptabilité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A6DCC-8AD6-6046-9A8B-6DCD0E2BD565}">
  <sheetPr>
    <pageSetUpPr fitToPage="1"/>
  </sheetPr>
  <dimension ref="B1:R85"/>
  <sheetViews>
    <sheetView showGridLines="0" zoomScale="170" zoomScaleNormal="170" workbookViewId="0">
      <selection activeCell="B22" sqref="B22"/>
    </sheetView>
  </sheetViews>
  <sheetFormatPr baseColWidth="10" defaultColWidth="11.5" defaultRowHeight="15" x14ac:dyDescent="0.2"/>
  <cols>
    <col min="1" max="1" width="16.1640625" style="1" customWidth="1"/>
    <col min="2" max="9" width="15.83203125" style="1" customWidth="1"/>
    <col min="10" max="10" width="2.6640625" style="1" customWidth="1"/>
    <col min="11" max="17" width="11.5" style="1"/>
    <col min="18" max="18" width="13.83203125" style="1" bestFit="1" customWidth="1"/>
    <col min="19" max="16384" width="11.5" style="1"/>
  </cols>
  <sheetData>
    <row r="1" spans="2:18" ht="16" x14ac:dyDescent="0.2">
      <c r="B1" s="173" t="s">
        <v>191</v>
      </c>
      <c r="C1" s="174"/>
      <c r="D1" s="174"/>
      <c r="E1" s="174"/>
      <c r="F1" s="174"/>
      <c r="G1" s="174"/>
      <c r="H1" s="174"/>
      <c r="I1" s="174"/>
      <c r="K1"/>
      <c r="L1"/>
      <c r="M1"/>
      <c r="N1"/>
      <c r="O1"/>
      <c r="P1"/>
      <c r="Q1"/>
      <c r="R1"/>
    </row>
    <row r="2" spans="2:18" ht="16" x14ac:dyDescent="0.2">
      <c r="B2" s="2" t="s">
        <v>0</v>
      </c>
      <c r="C2" s="2"/>
      <c r="D2" s="2"/>
      <c r="E2" s="2"/>
      <c r="K2"/>
      <c r="L2"/>
      <c r="M2"/>
      <c r="N2"/>
      <c r="O2"/>
      <c r="P2"/>
      <c r="Q2"/>
      <c r="R2"/>
    </row>
    <row r="3" spans="2:18" x14ac:dyDescent="0.2">
      <c r="K3"/>
      <c r="L3"/>
      <c r="M3"/>
      <c r="N3"/>
      <c r="O3"/>
      <c r="P3"/>
      <c r="Q3"/>
      <c r="R3"/>
    </row>
    <row r="4" spans="2:18" x14ac:dyDescent="0.2">
      <c r="B4" s="3"/>
      <c r="C4" s="3"/>
      <c r="D4" s="3"/>
      <c r="E4" s="175" t="s">
        <v>1</v>
      </c>
      <c r="F4" s="175"/>
      <c r="G4" s="3"/>
      <c r="H4" s="3"/>
      <c r="I4" s="3" t="s">
        <v>2</v>
      </c>
      <c r="K4"/>
      <c r="L4"/>
      <c r="M4"/>
      <c r="N4"/>
      <c r="O4"/>
      <c r="P4"/>
      <c r="Q4"/>
      <c r="R4"/>
    </row>
    <row r="5" spans="2:18" ht="32" x14ac:dyDescent="0.2">
      <c r="B5" s="42" t="s">
        <v>3</v>
      </c>
      <c r="C5" s="176" t="s">
        <v>4</v>
      </c>
      <c r="D5" s="177"/>
      <c r="E5" s="177"/>
      <c r="F5" s="178"/>
      <c r="G5" s="43" t="s">
        <v>5</v>
      </c>
      <c r="H5" s="44" t="s">
        <v>6</v>
      </c>
      <c r="I5" s="44" t="s">
        <v>7</v>
      </c>
      <c r="K5"/>
      <c r="L5"/>
      <c r="M5"/>
      <c r="N5"/>
      <c r="O5"/>
      <c r="P5"/>
      <c r="Q5"/>
      <c r="R5"/>
    </row>
    <row r="6" spans="2:18" x14ac:dyDescent="0.2">
      <c r="B6" s="45" t="s">
        <v>8</v>
      </c>
      <c r="C6" s="46"/>
      <c r="D6" s="46"/>
      <c r="E6" s="46"/>
      <c r="F6" s="46"/>
      <c r="G6" s="47"/>
      <c r="H6" s="48"/>
      <c r="I6" s="48"/>
      <c r="K6"/>
      <c r="L6"/>
      <c r="M6"/>
      <c r="N6"/>
      <c r="O6"/>
      <c r="P6"/>
      <c r="Q6"/>
      <c r="R6"/>
    </row>
    <row r="7" spans="2:18" ht="15" customHeight="1" x14ac:dyDescent="0.2">
      <c r="B7" s="49" t="s">
        <v>23</v>
      </c>
      <c r="C7" s="161" t="s">
        <v>23</v>
      </c>
      <c r="D7" s="162" t="s">
        <v>9</v>
      </c>
      <c r="E7" s="162" t="s">
        <v>9</v>
      </c>
      <c r="F7" s="163" t="s">
        <v>9</v>
      </c>
      <c r="G7" s="50" t="s">
        <v>23</v>
      </c>
      <c r="H7" s="51" t="s">
        <v>23</v>
      </c>
      <c r="I7" s="52"/>
      <c r="K7"/>
      <c r="L7"/>
      <c r="M7"/>
      <c r="N7"/>
      <c r="O7"/>
      <c r="P7"/>
      <c r="Q7"/>
      <c r="R7"/>
    </row>
    <row r="8" spans="2:18" ht="15" customHeight="1" x14ac:dyDescent="0.2">
      <c r="B8" s="53"/>
      <c r="C8" s="164" t="s">
        <v>23</v>
      </c>
      <c r="D8" s="165" t="s">
        <v>11</v>
      </c>
      <c r="E8" s="165" t="s">
        <v>11</v>
      </c>
      <c r="F8" s="166" t="s">
        <v>11</v>
      </c>
      <c r="G8" s="50" t="s">
        <v>23</v>
      </c>
      <c r="H8" s="52"/>
      <c r="I8" s="52" t="s">
        <v>23</v>
      </c>
      <c r="K8"/>
      <c r="L8"/>
      <c r="M8"/>
      <c r="N8"/>
      <c r="O8"/>
      <c r="P8"/>
      <c r="Q8"/>
      <c r="R8"/>
    </row>
    <row r="9" spans="2:18" ht="15" customHeight="1" x14ac:dyDescent="0.2">
      <c r="B9" s="53"/>
      <c r="C9" s="167" t="s">
        <v>23</v>
      </c>
      <c r="D9" s="168" t="s">
        <v>12</v>
      </c>
      <c r="E9" s="168" t="s">
        <v>12</v>
      </c>
      <c r="F9" s="169" t="s">
        <v>12</v>
      </c>
      <c r="G9" s="50"/>
      <c r="H9" s="52"/>
      <c r="I9" s="52"/>
      <c r="K9"/>
      <c r="L9"/>
      <c r="M9"/>
      <c r="N9"/>
      <c r="O9"/>
      <c r="P9"/>
      <c r="Q9"/>
      <c r="R9"/>
    </row>
    <row r="10" spans="2:18" ht="15" customHeight="1" x14ac:dyDescent="0.2">
      <c r="B10" s="53"/>
      <c r="C10" s="167"/>
      <c r="D10" s="168"/>
      <c r="E10" s="168"/>
      <c r="F10" s="169"/>
      <c r="G10" s="50"/>
      <c r="H10" s="52"/>
      <c r="I10" s="52"/>
      <c r="K10"/>
      <c r="L10"/>
      <c r="M10"/>
      <c r="N10"/>
      <c r="O10"/>
      <c r="P10"/>
      <c r="Q10"/>
      <c r="R10"/>
    </row>
    <row r="11" spans="2:18" ht="15" customHeight="1" x14ac:dyDescent="0.2">
      <c r="B11" s="49" t="s">
        <v>23</v>
      </c>
      <c r="C11" s="161" t="s">
        <v>23</v>
      </c>
      <c r="D11" s="162"/>
      <c r="E11" s="162"/>
      <c r="F11" s="163"/>
      <c r="G11" s="50" t="s">
        <v>23</v>
      </c>
      <c r="H11" s="52" t="s">
        <v>23</v>
      </c>
      <c r="I11" s="52"/>
      <c r="K11"/>
      <c r="L11"/>
      <c r="M11"/>
      <c r="N11"/>
      <c r="O11"/>
      <c r="P11"/>
      <c r="Q11"/>
      <c r="R11"/>
    </row>
    <row r="12" spans="2:18" ht="15" customHeight="1" x14ac:dyDescent="0.2">
      <c r="B12" s="53"/>
      <c r="C12" s="164" t="s">
        <v>23</v>
      </c>
      <c r="D12" s="165" t="s">
        <v>13</v>
      </c>
      <c r="E12" s="165" t="s">
        <v>13</v>
      </c>
      <c r="F12" s="166" t="s">
        <v>13</v>
      </c>
      <c r="G12" s="50" t="s">
        <v>23</v>
      </c>
      <c r="H12" s="52"/>
      <c r="I12" s="52" t="s">
        <v>23</v>
      </c>
      <c r="K12"/>
      <c r="L12"/>
      <c r="M12"/>
      <c r="N12"/>
      <c r="O12"/>
      <c r="P12"/>
      <c r="Q12"/>
      <c r="R12"/>
    </row>
    <row r="13" spans="2:18" ht="15" customHeight="1" x14ac:dyDescent="0.2">
      <c r="B13" s="53"/>
      <c r="C13" s="164" t="s">
        <v>23</v>
      </c>
      <c r="D13" s="165" t="s">
        <v>14</v>
      </c>
      <c r="E13" s="165" t="s">
        <v>14</v>
      </c>
      <c r="F13" s="166" t="s">
        <v>14</v>
      </c>
      <c r="G13" s="50" t="s">
        <v>23</v>
      </c>
      <c r="H13" s="52"/>
      <c r="I13" s="52" t="s">
        <v>23</v>
      </c>
      <c r="K13"/>
      <c r="L13"/>
      <c r="M13"/>
      <c r="N13"/>
      <c r="O13"/>
      <c r="P13"/>
      <c r="Q13"/>
      <c r="R13"/>
    </row>
    <row r="14" spans="2:18" ht="15" customHeight="1" x14ac:dyDescent="0.2">
      <c r="B14" s="53"/>
      <c r="C14" s="164" t="s">
        <v>23</v>
      </c>
      <c r="D14" s="165" t="s">
        <v>15</v>
      </c>
      <c r="E14" s="165" t="s">
        <v>15</v>
      </c>
      <c r="F14" s="166" t="s">
        <v>15</v>
      </c>
      <c r="G14" s="50" t="s">
        <v>23</v>
      </c>
      <c r="H14" s="52"/>
      <c r="I14" s="52" t="s">
        <v>23</v>
      </c>
      <c r="K14"/>
      <c r="L14"/>
      <c r="M14"/>
      <c r="N14"/>
      <c r="O14"/>
      <c r="P14"/>
      <c r="Q14"/>
      <c r="R14"/>
    </row>
    <row r="15" spans="2:18" ht="15" customHeight="1" x14ac:dyDescent="0.2">
      <c r="B15" s="53"/>
      <c r="C15" s="164" t="s">
        <v>23</v>
      </c>
      <c r="D15" s="165" t="s">
        <v>16</v>
      </c>
      <c r="E15" s="165" t="s">
        <v>16</v>
      </c>
      <c r="F15" s="166" t="s">
        <v>16</v>
      </c>
      <c r="G15" s="50" t="s">
        <v>23</v>
      </c>
      <c r="H15" s="52"/>
      <c r="I15" s="52" t="s">
        <v>23</v>
      </c>
      <c r="K15"/>
      <c r="L15"/>
      <c r="M15"/>
      <c r="N15"/>
      <c r="O15"/>
      <c r="P15"/>
      <c r="Q15"/>
      <c r="R15"/>
    </row>
    <row r="16" spans="2:18" ht="15" customHeight="1" x14ac:dyDescent="0.2">
      <c r="B16" s="53"/>
      <c r="C16" s="164" t="s">
        <v>23</v>
      </c>
      <c r="D16" s="165" t="s">
        <v>17</v>
      </c>
      <c r="E16" s="165" t="s">
        <v>17</v>
      </c>
      <c r="F16" s="166" t="s">
        <v>17</v>
      </c>
      <c r="G16" s="50" t="s">
        <v>23</v>
      </c>
      <c r="H16" s="52"/>
      <c r="I16" s="52" t="s">
        <v>23</v>
      </c>
      <c r="K16"/>
      <c r="L16"/>
      <c r="M16"/>
      <c r="N16"/>
      <c r="O16"/>
      <c r="P16"/>
      <c r="Q16"/>
      <c r="R16"/>
    </row>
    <row r="17" spans="2:18" ht="15" customHeight="1" x14ac:dyDescent="0.2">
      <c r="B17" s="53"/>
      <c r="C17" s="164" t="s">
        <v>23</v>
      </c>
      <c r="D17" s="165" t="s">
        <v>18</v>
      </c>
      <c r="E17" s="165" t="s">
        <v>18</v>
      </c>
      <c r="F17" s="166" t="s">
        <v>18</v>
      </c>
      <c r="G17" s="50" t="s">
        <v>23</v>
      </c>
      <c r="H17" s="52"/>
      <c r="I17" s="52" t="s">
        <v>23</v>
      </c>
      <c r="K17"/>
      <c r="L17"/>
      <c r="M17"/>
      <c r="N17"/>
      <c r="O17"/>
      <c r="P17"/>
      <c r="Q17"/>
      <c r="R17"/>
    </row>
    <row r="18" spans="2:18" ht="15" customHeight="1" x14ac:dyDescent="0.2">
      <c r="B18" s="53"/>
      <c r="C18" s="164" t="s">
        <v>23</v>
      </c>
      <c r="D18" s="165" t="s">
        <v>19</v>
      </c>
      <c r="E18" s="165" t="s">
        <v>19</v>
      </c>
      <c r="F18" s="166" t="s">
        <v>19</v>
      </c>
      <c r="G18" s="50" t="s">
        <v>23</v>
      </c>
      <c r="H18" s="52"/>
      <c r="I18" s="52" t="s">
        <v>23</v>
      </c>
      <c r="K18"/>
      <c r="L18"/>
      <c r="M18"/>
      <c r="N18"/>
      <c r="O18"/>
      <c r="P18"/>
      <c r="Q18"/>
      <c r="R18"/>
    </row>
    <row r="19" spans="2:18" ht="15" customHeight="1" x14ac:dyDescent="0.2">
      <c r="B19" s="53"/>
      <c r="C19" s="164" t="s">
        <v>23</v>
      </c>
      <c r="D19" s="165" t="s">
        <v>20</v>
      </c>
      <c r="E19" s="165" t="s">
        <v>20</v>
      </c>
      <c r="F19" s="166" t="s">
        <v>20</v>
      </c>
      <c r="G19" s="50" t="s">
        <v>23</v>
      </c>
      <c r="H19" s="52"/>
      <c r="I19" s="52" t="s">
        <v>23</v>
      </c>
      <c r="K19"/>
      <c r="L19"/>
      <c r="M19"/>
      <c r="N19"/>
      <c r="O19"/>
      <c r="P19"/>
      <c r="Q19"/>
      <c r="R19"/>
    </row>
    <row r="20" spans="2:18" ht="15" customHeight="1" x14ac:dyDescent="0.2">
      <c r="B20" s="53"/>
      <c r="C20" s="164" t="s">
        <v>23</v>
      </c>
      <c r="D20" s="165" t="s">
        <v>21</v>
      </c>
      <c r="E20" s="165" t="s">
        <v>21</v>
      </c>
      <c r="F20" s="166" t="s">
        <v>21</v>
      </c>
      <c r="G20" s="50" t="s">
        <v>23</v>
      </c>
      <c r="H20" s="52"/>
      <c r="I20" s="52" t="s">
        <v>23</v>
      </c>
      <c r="K20"/>
      <c r="L20"/>
      <c r="M20"/>
      <c r="N20"/>
      <c r="O20"/>
      <c r="P20"/>
      <c r="Q20"/>
      <c r="R20"/>
    </row>
    <row r="21" spans="2:18" ht="15" customHeight="1" x14ac:dyDescent="0.2">
      <c r="B21" s="53"/>
      <c r="C21" s="170" t="s">
        <v>23</v>
      </c>
      <c r="D21" s="171" t="s">
        <v>22</v>
      </c>
      <c r="E21" s="171" t="s">
        <v>22</v>
      </c>
      <c r="F21" s="172" t="s">
        <v>22</v>
      </c>
      <c r="G21" s="50"/>
      <c r="H21" s="52"/>
      <c r="I21" s="52"/>
      <c r="K21"/>
      <c r="L21"/>
      <c r="M21"/>
      <c r="N21"/>
      <c r="O21"/>
      <c r="P21"/>
      <c r="Q21"/>
      <c r="R21"/>
    </row>
    <row r="22" spans="2:18" ht="15" customHeight="1" x14ac:dyDescent="0.2">
      <c r="B22" s="53"/>
      <c r="C22" s="54" t="s">
        <v>23</v>
      </c>
      <c r="D22" s="55"/>
      <c r="E22" s="55"/>
      <c r="F22" s="56"/>
      <c r="G22" s="50"/>
      <c r="H22" s="52"/>
      <c r="I22" s="52"/>
      <c r="K22"/>
      <c r="L22"/>
      <c r="M22"/>
      <c r="N22"/>
      <c r="O22"/>
      <c r="P22"/>
      <c r="Q22"/>
      <c r="R22"/>
    </row>
    <row r="23" spans="2:18" ht="15" customHeight="1" x14ac:dyDescent="0.2">
      <c r="B23" s="49" t="s">
        <v>23</v>
      </c>
      <c r="C23" s="161" t="s">
        <v>23</v>
      </c>
      <c r="D23" s="162"/>
      <c r="E23" s="162"/>
      <c r="F23" s="163"/>
      <c r="G23" s="50" t="s">
        <v>23</v>
      </c>
      <c r="H23" s="52" t="s">
        <v>23</v>
      </c>
      <c r="I23" s="52"/>
      <c r="K23"/>
      <c r="L23"/>
      <c r="M23"/>
      <c r="N23"/>
      <c r="O23"/>
      <c r="P23"/>
      <c r="Q23"/>
      <c r="R23"/>
    </row>
    <row r="24" spans="2:18" ht="15" customHeight="1" x14ac:dyDescent="0.2">
      <c r="B24" s="53"/>
      <c r="C24" s="164" t="s">
        <v>23</v>
      </c>
      <c r="D24" s="165"/>
      <c r="E24" s="165"/>
      <c r="F24" s="166"/>
      <c r="G24" s="50" t="s">
        <v>23</v>
      </c>
      <c r="H24" s="52"/>
      <c r="I24" s="52" t="s">
        <v>23</v>
      </c>
      <c r="K24"/>
      <c r="L24"/>
      <c r="M24"/>
      <c r="N24"/>
      <c r="O24"/>
      <c r="P24"/>
      <c r="Q24"/>
      <c r="R24"/>
    </row>
    <row r="25" spans="2:18" ht="15" customHeight="1" x14ac:dyDescent="0.2">
      <c r="B25" s="53"/>
      <c r="C25" s="167" t="s">
        <v>23</v>
      </c>
      <c r="D25" s="168"/>
      <c r="E25" s="168"/>
      <c r="F25" s="169"/>
      <c r="G25" s="50"/>
      <c r="H25" s="52"/>
      <c r="I25" s="52"/>
      <c r="K25"/>
      <c r="L25"/>
      <c r="M25"/>
      <c r="N25"/>
      <c r="O25"/>
      <c r="P25"/>
      <c r="Q25"/>
      <c r="R25"/>
    </row>
    <row r="26" spans="2:18" ht="15" customHeight="1" x14ac:dyDescent="0.2">
      <c r="B26" s="53"/>
      <c r="C26" s="54" t="s">
        <v>23</v>
      </c>
      <c r="D26" s="55"/>
      <c r="E26" s="55"/>
      <c r="F26" s="56"/>
      <c r="G26" s="50"/>
      <c r="H26" s="52"/>
      <c r="I26" s="52"/>
      <c r="K26"/>
      <c r="L26"/>
      <c r="M26"/>
      <c r="N26"/>
      <c r="O26"/>
      <c r="P26"/>
      <c r="Q26"/>
      <c r="R26"/>
    </row>
    <row r="27" spans="2:18" ht="15" customHeight="1" x14ac:dyDescent="0.2">
      <c r="B27" s="53"/>
      <c r="C27" s="54"/>
      <c r="D27" s="55"/>
      <c r="E27" s="55"/>
      <c r="F27" s="56"/>
      <c r="G27" s="50"/>
      <c r="H27" s="52"/>
      <c r="I27" s="52"/>
      <c r="K27"/>
      <c r="L27"/>
      <c r="M27"/>
      <c r="N27"/>
      <c r="O27"/>
      <c r="P27"/>
      <c r="Q27"/>
      <c r="R27"/>
    </row>
    <row r="28" spans="2:18" ht="15" customHeight="1" x14ac:dyDescent="0.2">
      <c r="B28" s="53"/>
      <c r="C28" s="54"/>
      <c r="D28" s="55"/>
      <c r="E28" s="55"/>
      <c r="F28" s="56"/>
      <c r="G28" s="50"/>
      <c r="H28" s="52"/>
      <c r="I28" s="52"/>
      <c r="K28"/>
      <c r="L28"/>
      <c r="M28"/>
      <c r="N28"/>
      <c r="O28"/>
      <c r="P28"/>
      <c r="Q28"/>
      <c r="R28"/>
    </row>
    <row r="29" spans="2:18" ht="15" customHeight="1" x14ac:dyDescent="0.2">
      <c r="B29" s="49" t="s">
        <v>23</v>
      </c>
      <c r="C29" s="161" t="s">
        <v>23</v>
      </c>
      <c r="D29" s="162"/>
      <c r="E29" s="162"/>
      <c r="F29" s="163"/>
      <c r="G29" s="50" t="s">
        <v>23</v>
      </c>
      <c r="H29" s="52" t="s">
        <v>23</v>
      </c>
      <c r="I29" s="52"/>
      <c r="K29"/>
      <c r="L29"/>
      <c r="M29"/>
      <c r="N29"/>
      <c r="O29"/>
      <c r="P29"/>
      <c r="Q29"/>
      <c r="R29"/>
    </row>
    <row r="30" spans="2:18" ht="15" customHeight="1" x14ac:dyDescent="0.2">
      <c r="B30" s="53"/>
      <c r="C30" s="164" t="str">
        <f>C24</f>
        <v xml:space="preserve"> </v>
      </c>
      <c r="D30" s="165"/>
      <c r="E30" s="165"/>
      <c r="F30" s="166"/>
      <c r="G30" s="50" t="s">
        <v>23</v>
      </c>
      <c r="H30" s="52"/>
      <c r="I30" s="52" t="s">
        <v>23</v>
      </c>
      <c r="K30"/>
      <c r="L30"/>
      <c r="M30"/>
      <c r="N30"/>
      <c r="O30"/>
      <c r="P30"/>
      <c r="Q30"/>
      <c r="R30"/>
    </row>
    <row r="31" spans="2:18" ht="15" customHeight="1" x14ac:dyDescent="0.2">
      <c r="B31" s="53"/>
      <c r="C31" s="167" t="s">
        <v>23</v>
      </c>
      <c r="D31" s="168"/>
      <c r="E31" s="168"/>
      <c r="F31" s="169"/>
      <c r="G31" s="50"/>
      <c r="H31" s="52"/>
      <c r="I31" s="52"/>
      <c r="K31"/>
      <c r="L31"/>
      <c r="M31"/>
      <c r="N31"/>
      <c r="O31"/>
      <c r="P31"/>
      <c r="Q31"/>
      <c r="R31"/>
    </row>
    <row r="32" spans="2:18" ht="15" customHeight="1" x14ac:dyDescent="0.2">
      <c r="B32" s="53"/>
      <c r="C32" s="54"/>
      <c r="D32" s="55"/>
      <c r="E32" s="55"/>
      <c r="F32" s="56"/>
      <c r="G32" s="50"/>
      <c r="H32" s="52"/>
      <c r="I32" s="52"/>
      <c r="K32"/>
      <c r="L32"/>
      <c r="M32"/>
      <c r="N32"/>
      <c r="O32"/>
      <c r="P32"/>
      <c r="Q32"/>
      <c r="R32"/>
    </row>
    <row r="33" spans="2:18" ht="15" customHeight="1" x14ac:dyDescent="0.2">
      <c r="B33" s="49" t="s">
        <v>23</v>
      </c>
      <c r="C33" s="161" t="s">
        <v>23</v>
      </c>
      <c r="D33" s="162"/>
      <c r="E33" s="162"/>
      <c r="F33" s="163"/>
      <c r="G33" s="50" t="s">
        <v>23</v>
      </c>
      <c r="H33" s="52" t="s">
        <v>23</v>
      </c>
      <c r="I33" s="52"/>
      <c r="K33"/>
      <c r="L33"/>
      <c r="M33"/>
      <c r="N33"/>
      <c r="O33"/>
      <c r="P33"/>
      <c r="Q33"/>
      <c r="R33"/>
    </row>
    <row r="34" spans="2:18" ht="15" customHeight="1" x14ac:dyDescent="0.2">
      <c r="B34" s="53"/>
      <c r="C34" s="164" t="s">
        <v>23</v>
      </c>
      <c r="D34" s="165"/>
      <c r="E34" s="165"/>
      <c r="F34" s="166"/>
      <c r="G34" s="50" t="s">
        <v>23</v>
      </c>
      <c r="H34" s="52"/>
      <c r="I34" s="52" t="s">
        <v>23</v>
      </c>
      <c r="K34"/>
      <c r="L34"/>
      <c r="M34"/>
      <c r="N34"/>
      <c r="O34"/>
      <c r="P34"/>
      <c r="Q34"/>
      <c r="R34"/>
    </row>
    <row r="35" spans="2:18" ht="15" customHeight="1" x14ac:dyDescent="0.2">
      <c r="B35" s="53"/>
      <c r="C35" s="167" t="s">
        <v>23</v>
      </c>
      <c r="D35" s="168"/>
      <c r="E35" s="168"/>
      <c r="F35" s="169"/>
      <c r="G35" s="50"/>
      <c r="H35" s="52"/>
      <c r="I35" s="52"/>
      <c r="K35"/>
      <c r="L35"/>
      <c r="M35"/>
      <c r="N35"/>
      <c r="O35"/>
      <c r="P35"/>
      <c r="Q35"/>
      <c r="R35"/>
    </row>
    <row r="36" spans="2:18" ht="18" x14ac:dyDescent="0.35">
      <c r="B36" s="4"/>
      <c r="C36" s="5" t="s">
        <v>23</v>
      </c>
      <c r="D36" s="5"/>
      <c r="E36" s="5"/>
      <c r="F36" s="5"/>
      <c r="G36" s="6"/>
      <c r="H36" s="57">
        <f>+SUM(H7:H35)</f>
        <v>0</v>
      </c>
      <c r="I36" s="57">
        <f>+SUM(I7:I35)</f>
        <v>0</v>
      </c>
      <c r="K36"/>
      <c r="L36"/>
      <c r="M36"/>
      <c r="N36"/>
      <c r="O36"/>
      <c r="P36"/>
      <c r="Q36"/>
      <c r="R36"/>
    </row>
    <row r="37" spans="2:18" x14ac:dyDescent="0.2">
      <c r="K37"/>
      <c r="L37"/>
      <c r="M37"/>
      <c r="N37"/>
      <c r="O37"/>
      <c r="P37"/>
      <c r="Q37"/>
      <c r="R37"/>
    </row>
    <row r="38" spans="2:18" x14ac:dyDescent="0.2">
      <c r="K38"/>
      <c r="L38"/>
      <c r="M38"/>
      <c r="N38"/>
      <c r="O38"/>
      <c r="P38"/>
      <c r="Q38"/>
      <c r="R38"/>
    </row>
    <row r="39" spans="2:18" ht="29" customHeight="1" x14ac:dyDescent="0.2">
      <c r="K39"/>
      <c r="L39"/>
      <c r="M39"/>
      <c r="N39"/>
      <c r="O39"/>
      <c r="P39"/>
      <c r="Q39"/>
      <c r="R39"/>
    </row>
    <row r="40" spans="2:18" ht="18" x14ac:dyDescent="0.35">
      <c r="B40"/>
      <c r="C40"/>
      <c r="D40"/>
      <c r="E40" t="s">
        <v>23</v>
      </c>
      <c r="F40" s="84"/>
      <c r="G40" s="84" t="s">
        <v>190</v>
      </c>
      <c r="H40"/>
      <c r="I40" s="83" t="e">
        <f>+I24+I30-H33</f>
        <v>#VALUE!</v>
      </c>
      <c r="K40"/>
      <c r="L40"/>
      <c r="M40"/>
      <c r="N40"/>
      <c r="O40"/>
      <c r="P40"/>
      <c r="Q40"/>
      <c r="R40"/>
    </row>
    <row r="41" spans="2:18" x14ac:dyDescent="0.2">
      <c r="B41"/>
      <c r="C41"/>
      <c r="D41"/>
      <c r="E41"/>
      <c r="F41"/>
      <c r="G41"/>
      <c r="H41"/>
      <c r="I41"/>
      <c r="K41"/>
      <c r="L41"/>
      <c r="M41"/>
      <c r="N41"/>
      <c r="O41"/>
      <c r="P41"/>
      <c r="Q41"/>
      <c r="R41"/>
    </row>
    <row r="42" spans="2:18" x14ac:dyDescent="0.2">
      <c r="B42"/>
      <c r="C42"/>
      <c r="D42"/>
      <c r="E42"/>
      <c r="F42"/>
      <c r="G42"/>
      <c r="H42"/>
      <c r="I42"/>
      <c r="K42"/>
      <c r="L42"/>
      <c r="M42"/>
      <c r="N42"/>
      <c r="O42"/>
      <c r="P42"/>
      <c r="Q42"/>
      <c r="R42"/>
    </row>
    <row r="43" spans="2:18" x14ac:dyDescent="0.2">
      <c r="B43"/>
      <c r="C43"/>
      <c r="D43"/>
      <c r="E43"/>
      <c r="F43"/>
      <c r="G43"/>
      <c r="H43"/>
      <c r="I43"/>
      <c r="K43"/>
      <c r="L43"/>
      <c r="M43"/>
      <c r="N43"/>
      <c r="O43"/>
      <c r="P43"/>
      <c r="Q43"/>
      <c r="R43"/>
    </row>
    <row r="44" spans="2:18" x14ac:dyDescent="0.2">
      <c r="B44"/>
      <c r="C44"/>
      <c r="D44"/>
      <c r="E44"/>
      <c r="F44"/>
      <c r="G44"/>
      <c r="H44"/>
      <c r="I44"/>
      <c r="K44"/>
      <c r="L44"/>
      <c r="M44"/>
      <c r="N44"/>
      <c r="O44"/>
      <c r="P44"/>
      <c r="Q44"/>
      <c r="R44"/>
    </row>
    <row r="45" spans="2:18" x14ac:dyDescent="0.2">
      <c r="B45"/>
      <c r="C45"/>
      <c r="D45"/>
      <c r="E45"/>
      <c r="F45"/>
      <c r="G45"/>
      <c r="H45"/>
      <c r="I45"/>
      <c r="K45"/>
      <c r="L45"/>
      <c r="M45"/>
      <c r="N45"/>
      <c r="O45"/>
      <c r="P45"/>
      <c r="Q45"/>
      <c r="R45"/>
    </row>
    <row r="46" spans="2:18" x14ac:dyDescent="0.2">
      <c r="B46"/>
      <c r="C46"/>
      <c r="D46"/>
      <c r="E46"/>
      <c r="F46"/>
      <c r="G46"/>
      <c r="H46"/>
      <c r="I46"/>
      <c r="K46"/>
      <c r="L46"/>
      <c r="M46"/>
      <c r="N46"/>
      <c r="O46"/>
      <c r="P46"/>
      <c r="Q46"/>
      <c r="R46"/>
    </row>
    <row r="47" spans="2:18" x14ac:dyDescent="0.2">
      <c r="B47"/>
      <c r="C47"/>
      <c r="D47"/>
      <c r="E47"/>
      <c r="F47"/>
      <c r="G47"/>
      <c r="H47"/>
      <c r="I47"/>
      <c r="K47"/>
      <c r="L47"/>
      <c r="M47"/>
      <c r="N47"/>
      <c r="O47"/>
      <c r="P47"/>
      <c r="Q47"/>
      <c r="R47"/>
    </row>
    <row r="48" spans="2:18" x14ac:dyDescent="0.2">
      <c r="B48"/>
      <c r="C48"/>
      <c r="D48"/>
      <c r="E48"/>
      <c r="F48"/>
      <c r="G48"/>
      <c r="H48"/>
      <c r="I48"/>
      <c r="K48"/>
      <c r="L48"/>
      <c r="M48"/>
      <c r="N48"/>
      <c r="O48"/>
      <c r="P48"/>
      <c r="Q48"/>
      <c r="R48"/>
    </row>
    <row r="49" spans="2:9" x14ac:dyDescent="0.2">
      <c r="B49"/>
      <c r="C49"/>
      <c r="D49"/>
      <c r="E49"/>
      <c r="F49"/>
      <c r="G49"/>
      <c r="H49"/>
      <c r="I49"/>
    </row>
    <row r="50" spans="2:9" x14ac:dyDescent="0.2">
      <c r="B50"/>
      <c r="C50"/>
      <c r="D50"/>
      <c r="E50"/>
      <c r="F50"/>
      <c r="G50"/>
      <c r="H50"/>
      <c r="I50"/>
    </row>
    <row r="51" spans="2:9" x14ac:dyDescent="0.2">
      <c r="B51"/>
      <c r="C51"/>
      <c r="D51"/>
      <c r="E51"/>
      <c r="F51"/>
      <c r="G51"/>
      <c r="H51"/>
      <c r="I51"/>
    </row>
    <row r="52" spans="2:9" x14ac:dyDescent="0.2">
      <c r="B52"/>
      <c r="C52"/>
      <c r="D52"/>
      <c r="E52"/>
      <c r="F52"/>
      <c r="G52"/>
      <c r="H52"/>
      <c r="I52"/>
    </row>
    <row r="53" spans="2:9" x14ac:dyDescent="0.2">
      <c r="B53"/>
      <c r="C53"/>
      <c r="D53"/>
      <c r="E53"/>
      <c r="F53"/>
      <c r="G53"/>
      <c r="H53"/>
      <c r="I53"/>
    </row>
    <row r="54" spans="2:9" x14ac:dyDescent="0.2">
      <c r="B54"/>
      <c r="C54"/>
      <c r="D54"/>
      <c r="E54"/>
      <c r="F54"/>
      <c r="G54"/>
      <c r="H54"/>
      <c r="I54"/>
    </row>
    <row r="55" spans="2:9" x14ac:dyDescent="0.2">
      <c r="B55"/>
      <c r="C55"/>
      <c r="D55"/>
      <c r="E55"/>
      <c r="F55"/>
      <c r="G55"/>
      <c r="H55"/>
      <c r="I55"/>
    </row>
    <row r="56" spans="2:9" x14ac:dyDescent="0.2">
      <c r="B56"/>
      <c r="C56"/>
      <c r="D56"/>
      <c r="E56"/>
      <c r="F56"/>
      <c r="G56"/>
      <c r="H56"/>
      <c r="I56"/>
    </row>
    <row r="57" spans="2:9" x14ac:dyDescent="0.2">
      <c r="B57"/>
      <c r="C57"/>
      <c r="D57"/>
      <c r="E57"/>
      <c r="F57"/>
      <c r="G57"/>
      <c r="H57"/>
      <c r="I57"/>
    </row>
    <row r="58" spans="2:9" x14ac:dyDescent="0.2">
      <c r="B58"/>
      <c r="C58"/>
      <c r="D58"/>
      <c r="E58"/>
      <c r="F58"/>
      <c r="G58"/>
      <c r="H58"/>
      <c r="I58"/>
    </row>
    <row r="59" spans="2:9" x14ac:dyDescent="0.2">
      <c r="B59"/>
      <c r="C59"/>
      <c r="D59"/>
      <c r="E59"/>
      <c r="F59"/>
      <c r="G59"/>
      <c r="H59"/>
      <c r="I59"/>
    </row>
    <row r="60" spans="2:9" x14ac:dyDescent="0.2">
      <c r="B60"/>
      <c r="C60"/>
      <c r="D60"/>
      <c r="E60"/>
      <c r="F60"/>
      <c r="G60"/>
      <c r="H60"/>
      <c r="I60"/>
    </row>
    <row r="61" spans="2:9" x14ac:dyDescent="0.2">
      <c r="B61"/>
      <c r="C61"/>
      <c r="D61"/>
      <c r="E61"/>
      <c r="F61"/>
      <c r="G61"/>
      <c r="H61"/>
      <c r="I61"/>
    </row>
    <row r="62" spans="2:9" x14ac:dyDescent="0.2">
      <c r="B62"/>
      <c r="C62"/>
      <c r="D62"/>
      <c r="E62"/>
      <c r="F62"/>
      <c r="G62"/>
      <c r="H62"/>
      <c r="I62"/>
    </row>
    <row r="63" spans="2:9" x14ac:dyDescent="0.2">
      <c r="B63"/>
      <c r="C63"/>
      <c r="D63"/>
      <c r="E63"/>
      <c r="F63"/>
      <c r="G63"/>
      <c r="H63"/>
      <c r="I63"/>
    </row>
    <row r="64" spans="2:9" x14ac:dyDescent="0.2">
      <c r="B64"/>
      <c r="C64"/>
      <c r="D64"/>
      <c r="E64"/>
      <c r="F64"/>
      <c r="G64"/>
      <c r="H64"/>
      <c r="I64"/>
    </row>
    <row r="65" spans="2:9" x14ac:dyDescent="0.2">
      <c r="B65"/>
      <c r="C65"/>
      <c r="D65"/>
      <c r="E65"/>
      <c r="F65"/>
      <c r="G65"/>
      <c r="H65"/>
      <c r="I65"/>
    </row>
    <row r="66" spans="2:9" x14ac:dyDescent="0.2">
      <c r="B66"/>
      <c r="C66"/>
      <c r="D66"/>
      <c r="E66"/>
      <c r="F66"/>
      <c r="G66"/>
      <c r="H66"/>
      <c r="I66"/>
    </row>
    <row r="67" spans="2:9" x14ac:dyDescent="0.2">
      <c r="B67"/>
      <c r="C67"/>
      <c r="D67"/>
      <c r="E67"/>
      <c r="F67"/>
      <c r="G67"/>
      <c r="H67"/>
      <c r="I67"/>
    </row>
    <row r="68" spans="2:9" x14ac:dyDescent="0.2">
      <c r="B68"/>
      <c r="C68"/>
      <c r="D68"/>
      <c r="E68"/>
      <c r="F68"/>
      <c r="G68"/>
      <c r="H68"/>
      <c r="I68"/>
    </row>
    <row r="69" spans="2:9" x14ac:dyDescent="0.2">
      <c r="B69"/>
      <c r="C69"/>
      <c r="D69"/>
      <c r="E69"/>
      <c r="F69"/>
      <c r="G69"/>
      <c r="H69"/>
      <c r="I69"/>
    </row>
    <row r="70" spans="2:9" x14ac:dyDescent="0.2">
      <c r="B70"/>
      <c r="C70"/>
      <c r="D70"/>
      <c r="E70"/>
      <c r="F70"/>
      <c r="G70"/>
      <c r="H70"/>
      <c r="I70"/>
    </row>
    <row r="71" spans="2:9" x14ac:dyDescent="0.2">
      <c r="B71"/>
      <c r="C71"/>
      <c r="D71"/>
      <c r="E71"/>
      <c r="F71"/>
      <c r="G71"/>
      <c r="H71"/>
      <c r="I71"/>
    </row>
    <row r="72" spans="2:9" x14ac:dyDescent="0.2">
      <c r="B72"/>
      <c r="C72"/>
      <c r="D72"/>
      <c r="E72"/>
      <c r="F72"/>
      <c r="G72"/>
      <c r="H72"/>
      <c r="I72"/>
    </row>
    <row r="73" spans="2:9" x14ac:dyDescent="0.2">
      <c r="B73"/>
      <c r="C73"/>
      <c r="D73"/>
      <c r="E73"/>
      <c r="F73"/>
      <c r="G73"/>
      <c r="H73"/>
      <c r="I73"/>
    </row>
    <row r="74" spans="2:9" x14ac:dyDescent="0.2">
      <c r="B74"/>
      <c r="C74"/>
      <c r="D74"/>
      <c r="E74"/>
      <c r="F74"/>
      <c r="G74"/>
      <c r="H74"/>
      <c r="I74"/>
    </row>
    <row r="75" spans="2:9" x14ac:dyDescent="0.2">
      <c r="B75"/>
      <c r="C75"/>
      <c r="D75"/>
      <c r="E75"/>
      <c r="F75"/>
      <c r="G75"/>
      <c r="H75"/>
      <c r="I75"/>
    </row>
    <row r="76" spans="2:9" x14ac:dyDescent="0.2">
      <c r="B76"/>
      <c r="C76"/>
      <c r="D76"/>
      <c r="E76"/>
      <c r="F76"/>
      <c r="G76"/>
      <c r="H76"/>
      <c r="I76"/>
    </row>
    <row r="77" spans="2:9" x14ac:dyDescent="0.2">
      <c r="B77"/>
      <c r="C77"/>
      <c r="D77"/>
      <c r="E77"/>
      <c r="F77"/>
      <c r="G77"/>
      <c r="H77"/>
      <c r="I77"/>
    </row>
    <row r="78" spans="2:9" x14ac:dyDescent="0.2">
      <c r="B78"/>
      <c r="C78"/>
      <c r="D78"/>
      <c r="E78"/>
      <c r="F78"/>
      <c r="G78"/>
      <c r="H78"/>
      <c r="I78"/>
    </row>
    <row r="79" spans="2:9" x14ac:dyDescent="0.2">
      <c r="B79"/>
      <c r="C79"/>
      <c r="D79"/>
      <c r="E79"/>
      <c r="F79"/>
      <c r="G79"/>
      <c r="H79"/>
      <c r="I79"/>
    </row>
    <row r="80" spans="2:9" x14ac:dyDescent="0.2">
      <c r="B80"/>
      <c r="C80"/>
      <c r="D80"/>
      <c r="E80"/>
      <c r="F80"/>
      <c r="G80"/>
      <c r="H80"/>
      <c r="I80"/>
    </row>
    <row r="81" spans="2:9" x14ac:dyDescent="0.2">
      <c r="B81"/>
      <c r="C81"/>
      <c r="D81"/>
      <c r="E81"/>
      <c r="F81"/>
      <c r="G81"/>
      <c r="H81"/>
      <c r="I81"/>
    </row>
    <row r="82" spans="2:9" x14ac:dyDescent="0.2">
      <c r="B82"/>
      <c r="C82"/>
      <c r="D82"/>
      <c r="E82"/>
      <c r="F82"/>
      <c r="G82"/>
      <c r="H82"/>
      <c r="I82"/>
    </row>
    <row r="83" spans="2:9" x14ac:dyDescent="0.2">
      <c r="B83"/>
      <c r="C83"/>
      <c r="D83"/>
      <c r="E83"/>
      <c r="F83"/>
      <c r="G83"/>
      <c r="H83"/>
      <c r="I83"/>
    </row>
    <row r="84" spans="2:9" x14ac:dyDescent="0.2">
      <c r="B84"/>
      <c r="C84"/>
      <c r="D84"/>
      <c r="E84"/>
      <c r="F84"/>
      <c r="G84"/>
      <c r="H84"/>
      <c r="I84"/>
    </row>
    <row r="85" spans="2:9" x14ac:dyDescent="0.2">
      <c r="B85"/>
      <c r="C85"/>
      <c r="D85"/>
      <c r="E85"/>
      <c r="F85"/>
      <c r="G85"/>
      <c r="H85"/>
      <c r="I85"/>
    </row>
  </sheetData>
  <mergeCells count="27">
    <mergeCell ref="C9:F9"/>
    <mergeCell ref="B1:I1"/>
    <mergeCell ref="E4:F4"/>
    <mergeCell ref="C5:F5"/>
    <mergeCell ref="C7:F7"/>
    <mergeCell ref="C8:F8"/>
    <mergeCell ref="C21:F21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33:F33"/>
    <mergeCell ref="C34:F34"/>
    <mergeCell ref="C35:F35"/>
    <mergeCell ref="C23:F23"/>
    <mergeCell ref="C24:F24"/>
    <mergeCell ref="C25:F25"/>
    <mergeCell ref="C29:F29"/>
    <mergeCell ref="C30:F30"/>
    <mergeCell ref="C31:F31"/>
  </mergeCells>
  <pageMargins left="0.70866141732283472" right="0.70866141732283472" top="0.74803149606299213" bottom="0.74803149606299213" header="0.31496062992125984" footer="0.31496062992125984"/>
  <pageSetup paperSize="120" scale="70" fitToHeight="0" orientation="portrait" r:id="rId1"/>
  <headerFooter>
    <oddFooter>&amp;LReproduction interdite © TC Média Livres Inc.  &amp;RComptabilité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Plan comptable</vt:lpstr>
      <vt:lpstr>Balance de vérification</vt:lpstr>
      <vt:lpstr> Chiffrier</vt:lpstr>
      <vt:lpstr>Journal général</vt:lpstr>
      <vt:lpstr>' Chiffrier'!Zone_d_impression</vt:lpstr>
      <vt:lpstr>'Journal général'!Zone_d_impression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2023-03-31T19:22:13Z</dcterms:created>
  <dcterms:modified xsi:type="dcterms:W3CDTF">2023-04-11T20:37:32Z</dcterms:modified>
</cp:coreProperties>
</file>