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6" windowWidth="25600" windowHeight="12680" tabRatio="1000" activeTab="0"/>
  </bookViews>
  <sheets>
    <sheet name="La carte" sheetId="1" r:id="rId1"/>
    <sheet name="Calcul CmO et PmO (2)" sheetId="2" r:id="rId2"/>
    <sheet name="Liste des RA(AS)" sheetId="3" r:id="rId3"/>
    <sheet name="Magret de canard" sheetId="4" r:id="rId4"/>
    <sheet name="Escalope de veau" sheetId="5" r:id="rId5"/>
    <sheet name="Darne de saumon" sheetId="6" r:id="rId6"/>
    <sheet name="Escalope de cabillaud" sheetId="7" r:id="rId7"/>
    <sheet name="côtelettes d'agneau" sheetId="8" r:id="rId8"/>
    <sheet name="Contrefilet grillé" sheetId="9" r:id="rId9"/>
    <sheet name="Bavette à l'échalote" sheetId="10" r:id="rId10"/>
    <sheet name="Gigolette d'agneau" sheetId="11" r:id="rId11"/>
    <sheet name="Rosace d'avocat" sheetId="12" r:id="rId12"/>
    <sheet name="Saumon mariné" sheetId="13" r:id="rId13"/>
  </sheets>
  <externalReferences>
    <externalReference r:id="rId16"/>
  </externalReferences>
  <definedNames>
    <definedName name="image1" localSheetId="9">#REF!</definedName>
    <definedName name="image1" localSheetId="8">#REF!</definedName>
    <definedName name="image1" localSheetId="7">#REF!</definedName>
    <definedName name="image1" localSheetId="5">#REF!</definedName>
    <definedName name="image1" localSheetId="6">#REF!</definedName>
    <definedName name="image1" localSheetId="4">#REF!</definedName>
    <definedName name="image1" localSheetId="10">#REF!</definedName>
    <definedName name="image1" localSheetId="0">#REF!</definedName>
    <definedName name="image1" localSheetId="12">#REF!</definedName>
    <definedName name="image1">#REF!</definedName>
    <definedName name="_xlnm.Print_Area" localSheetId="9">'Bavette à l''échalote'!$A$1:$K$31</definedName>
    <definedName name="_xlnm.Print_Area" localSheetId="8">'Contrefilet grillé'!$A$1:$K$31</definedName>
    <definedName name="_xlnm.Print_Area" localSheetId="7">'côtelettes d''agneau'!$A$1:$K$31</definedName>
    <definedName name="_xlnm.Print_Area" localSheetId="5">'Darne de saumon'!$A$1:$K$31</definedName>
    <definedName name="_xlnm.Print_Area" localSheetId="6">'Escalope de cabillaud'!$A$1:$K$31</definedName>
    <definedName name="_xlnm.Print_Area" localSheetId="4">'Escalope de veau'!$A$1:$K$31</definedName>
    <definedName name="_xlnm.Print_Area" localSheetId="10">'Gigolette d''agneau'!$A$1:$K$31</definedName>
    <definedName name="_xlnm.Print_Area" localSheetId="2">'Liste des RA(AS)'!$B$2:$M$13</definedName>
    <definedName name="_xlnm.Print_Area" localSheetId="3">'Magret de canard'!$A$1:$K$31</definedName>
    <definedName name="_xlnm.Print_Area" localSheetId="11">'Rosace d''avocat'!$A$1:$K$31</definedName>
    <definedName name="_xlnm.Print_Area" localSheetId="12">'Saumon mariné'!$A$1:$K$31</definedName>
  </definedNames>
  <calcPr fullCalcOnLoad="1"/>
</workbook>
</file>

<file path=xl/comments10.xml><?xml version="1.0" encoding="utf-8"?>
<comments xmlns="http://schemas.openxmlformats.org/spreadsheetml/2006/main">
  <authors>
    <author>Christian Latour</author>
  </authors>
  <commentList>
    <comment ref="G5" authorId="0">
      <text>
        <r>
          <rPr>
            <b/>
            <sz val="9"/>
            <rFont val="Calibri"/>
            <family val="2"/>
          </rPr>
          <t>Christian Latour:</t>
        </r>
        <r>
          <rPr>
            <sz val="9"/>
            <rFont val="Calibri"/>
            <family val="2"/>
          </rPr>
          <t xml:space="preserve">
Coût des ressources alimentaires utilisées.</t>
        </r>
      </text>
    </comment>
  </commentList>
</comments>
</file>

<file path=xl/comments11.xml><?xml version="1.0" encoding="utf-8"?>
<comments xmlns="http://schemas.openxmlformats.org/spreadsheetml/2006/main">
  <authors>
    <author>Christian Latour</author>
  </authors>
  <commentList>
    <comment ref="G5" authorId="0">
      <text>
        <r>
          <rPr>
            <b/>
            <sz val="9"/>
            <rFont val="Calibri"/>
            <family val="2"/>
          </rPr>
          <t>Christian Latour:</t>
        </r>
        <r>
          <rPr>
            <sz val="9"/>
            <rFont val="Calibri"/>
            <family val="2"/>
          </rPr>
          <t xml:space="preserve">
Coût des ressources alimentaires utilisées.</t>
        </r>
      </text>
    </comment>
  </commentList>
</comments>
</file>

<file path=xl/comments12.xml><?xml version="1.0" encoding="utf-8"?>
<comments xmlns="http://schemas.openxmlformats.org/spreadsheetml/2006/main">
  <authors>
    <author>Christian Latour</author>
  </authors>
  <commentList>
    <comment ref="G5" authorId="0">
      <text>
        <r>
          <rPr>
            <b/>
            <sz val="9"/>
            <rFont val="Calibri"/>
            <family val="2"/>
          </rPr>
          <t>Christian Latour:</t>
        </r>
        <r>
          <rPr>
            <sz val="9"/>
            <rFont val="Calibri"/>
            <family val="2"/>
          </rPr>
          <t xml:space="preserve">
Coût des ressources alimentaires utilisées.</t>
        </r>
      </text>
    </comment>
  </commentList>
</comments>
</file>

<file path=xl/comments13.xml><?xml version="1.0" encoding="utf-8"?>
<comments xmlns="http://schemas.openxmlformats.org/spreadsheetml/2006/main">
  <authors>
    <author>Christian Latour</author>
  </authors>
  <commentList>
    <comment ref="G5" authorId="0">
      <text>
        <r>
          <rPr>
            <b/>
            <sz val="9"/>
            <rFont val="Calibri"/>
            <family val="2"/>
          </rPr>
          <t>Christian Latour:</t>
        </r>
        <r>
          <rPr>
            <sz val="9"/>
            <rFont val="Calibri"/>
            <family val="2"/>
          </rPr>
          <t xml:space="preserve">
Coût des ressources alimentaires utilisées.</t>
        </r>
      </text>
    </comment>
  </commentList>
</comments>
</file>

<file path=xl/comments2.xml><?xml version="1.0" encoding="utf-8"?>
<comments xmlns="http://schemas.openxmlformats.org/spreadsheetml/2006/main">
  <authors>
    <author>Christian Latour</author>
  </authors>
  <commentList>
    <comment ref="D4" authorId="0">
      <text>
        <r>
          <rPr>
            <b/>
            <sz val="9"/>
            <rFont val="Verdana"/>
            <family val="0"/>
          </rPr>
          <t>Christian Latour:</t>
        </r>
        <r>
          <rPr>
            <sz val="9"/>
            <rFont val="Verdana"/>
            <family val="0"/>
          </rPr>
          <t xml:space="preserve">
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comments3.xml><?xml version="1.0" encoding="utf-8"?>
<comments xmlns="http://schemas.openxmlformats.org/spreadsheetml/2006/main">
  <authors>
    <author>Christian Latour</author>
  </authors>
  <commentList>
    <comment ref="C3" authorId="0">
      <text>
        <r>
          <rPr>
            <b/>
            <sz val="9"/>
            <rFont val="Arial"/>
            <family val="2"/>
          </rPr>
          <t xml:space="preserve">Christian Latour: 
Le choix des fournisseurs est un choix stratégique de première importance. 
L’idéal est de travailler avec un minimum d’excellent fournisseur. 
</t>
        </r>
      </text>
    </comment>
    <comment ref="D3" authorId="0">
      <text>
        <r>
          <rPr>
            <b/>
            <sz val="9"/>
            <rFont val="Arial"/>
            <family val="2"/>
          </rPr>
          <t>Christian Latour:</t>
        </r>
        <r>
          <rPr>
            <sz val="9"/>
            <rFont val="Arial"/>
            <family val="2"/>
          </rPr>
          <t xml:space="preserve">
Le code fournisseur est plus important que le nom du produit. 
Chaque produit spécifique possède un code fournisseur spécifique. 
Pour assurer la standardisation d’une recette, vous devez vous assurer de choisir toujours le produit avec le même code fournisseur. 
</t>
        </r>
      </text>
    </comment>
    <comment ref="E3" authorId="0">
      <text>
        <r>
          <rPr>
            <b/>
            <sz val="9"/>
            <rFont val="Arial"/>
            <family val="2"/>
          </rPr>
          <t xml:space="preserve">Christian Latour: 
Le format d’achat est très important, car « LE COÛT À L'ACHAT»  est toujours en fonction du « FORMAT D'ACHAT ». </t>
        </r>
        <r>
          <rPr>
            <sz val="9"/>
            <rFont val="Arial"/>
            <family val="2"/>
          </rPr>
          <t xml:space="preserve">
</t>
        </r>
      </text>
    </comment>
    <comment ref="F3" authorId="0">
      <text>
        <r>
          <rPr>
            <b/>
            <sz val="9"/>
            <rFont val="Arial"/>
            <family val="2"/>
          </rPr>
          <t>Christian Latour:</t>
        </r>
        <r>
          <rPr>
            <sz val="9"/>
            <rFont val="Arial"/>
            <family val="2"/>
          </rPr>
          <t xml:space="preserve">
Si l’on tape dans le moteur de recherche Google : convertir des livres en kilogrammes on obtient comme résultat : 1 livre = 0,45359237 kilogramme.
</t>
        </r>
        <r>
          <rPr>
            <b/>
            <sz val="9"/>
            <rFont val="Arial"/>
            <family val="2"/>
          </rPr>
          <t>FORMULE 12 – CALCUL DE LA CONVERSION DES MATIÈRES PREMIÈRES DE LIVRES À KILOGRAMME</t>
        </r>
        <r>
          <rPr>
            <sz val="9"/>
            <rFont val="Arial"/>
            <family val="2"/>
          </rPr>
          <t xml:space="preserve">
Quantité de matière première achetée en livres x Coefficient de conversion des livres en kilogrammes = Quantité de matière première achetée en kilogramme.
Si par exemple on reçoit une matière première dans un format de 50 livres (lb), ce format sera converti en kilogramme (kg). Ce format de 50 lb deviendra sur la liste d’inventaires un format de 22,67962 kg.
</t>
        </r>
      </text>
    </comment>
    <comment ref="I3" authorId="0">
      <text>
        <r>
          <rPr>
            <b/>
            <sz val="9"/>
            <rFont val="Arial"/>
            <family val="2"/>
          </rPr>
          <t>Christian Latour:</t>
        </r>
        <r>
          <rPr>
            <sz val="9"/>
            <rFont val="Arial"/>
            <family val="2"/>
          </rPr>
          <t xml:space="preserve">
« </t>
        </r>
        <r>
          <rPr>
            <b/>
            <sz val="9"/>
            <rFont val="Arial"/>
            <family val="2"/>
          </rPr>
          <t>LE COÛT À L'ACHAT</t>
        </r>
        <r>
          <rPr>
            <sz val="9"/>
            <rFont val="Arial"/>
            <family val="2"/>
          </rPr>
          <t xml:space="preserve">» est toujours la conséquence du « </t>
        </r>
        <r>
          <rPr>
            <b/>
            <sz val="9"/>
            <rFont val="Arial"/>
            <family val="2"/>
          </rPr>
          <t>FORMAT D'ACHAT</t>
        </r>
        <r>
          <rPr>
            <sz val="9"/>
            <rFont val="Arial"/>
            <family val="2"/>
          </rPr>
          <t xml:space="preserve"> ». </t>
        </r>
      </text>
    </comment>
    <comment ref="J3" authorId="0">
      <text>
        <r>
          <rPr>
            <b/>
            <sz val="9"/>
            <rFont val="Arial"/>
            <family val="2"/>
          </rPr>
          <t>Christian Latour:</t>
        </r>
        <r>
          <rPr>
            <sz val="9"/>
            <rFont val="Arial"/>
            <family val="2"/>
          </rPr>
          <t xml:space="preserve">
Presque tous les aliments achetés subissent une perte durant leur préparation. Cette perte, qui parfois peut être très importante, se présente lors du pelage des légumes, du désossage et du dégraissage de la viande ainsi que durant la cuisson.
Le rendement d’un aliment représente la quantité de matière première que l’on obtient après la transformation de cette matière première.
Le rendement est habituellement exprimé en masse, en capacité ou en pourcentage. Les calculs de rendement permettent d’obtenir le coût de revient réel des matières premières qui doivent être utilisées dans une recette.
</t>
        </r>
        <r>
          <rPr>
            <b/>
            <sz val="9"/>
            <rFont val="Arial"/>
            <family val="2"/>
          </rPr>
          <t>EXEMPLE DE CALCUL DU RENDEMENT DES MATIÈRES PREMIÈRES</t>
        </r>
        <r>
          <rPr>
            <sz val="9"/>
            <rFont val="Arial"/>
            <family val="2"/>
          </rPr>
          <t xml:space="preserve">
Vous achetez un kilogramme de MATIÈRE PREMIÈRE. Après avoir pelé et paré cette matière, il ne reste d’utilisable que 800 grammes. Pour calculer le pourcentage (%) de perte de cette matière première, vous devez faire les calculs suivants :
200 grammes divisés par 1000 grammes. En multipliant le résultat de cette division par 100, vous obtiendrez un pourcentage de perte de 20 %.
</t>
        </r>
        <r>
          <rPr>
            <b/>
            <sz val="9"/>
            <rFont val="Arial"/>
            <family val="2"/>
          </rPr>
          <t>CALCUL DU COEFFICIENT DE RENDEMENT DE LA MATIÈRE PREMIÈRE</t>
        </r>
        <r>
          <rPr>
            <sz val="9"/>
            <rFont val="Arial"/>
            <family val="2"/>
          </rPr>
          <t xml:space="preserve">
Pourcentage de matière première avant transformation ÷ Rendement de la matière première en pourcentage = Coefficient de rendement de la matière première.
</t>
        </r>
      </text>
    </comment>
  </commentList>
</comments>
</file>

<file path=xl/comments4.xml><?xml version="1.0" encoding="utf-8"?>
<comments xmlns="http://schemas.openxmlformats.org/spreadsheetml/2006/main">
  <authors>
    <author>Christian Latour</author>
  </authors>
  <commentList>
    <comment ref="G5" authorId="0">
      <text>
        <r>
          <rPr>
            <b/>
            <sz val="9"/>
            <rFont val="Calibri"/>
            <family val="2"/>
          </rPr>
          <t>Christian Latour:</t>
        </r>
        <r>
          <rPr>
            <sz val="9"/>
            <rFont val="Calibri"/>
            <family val="2"/>
          </rPr>
          <t xml:space="preserve">
Coût des ressources alimentaires utilisées.</t>
        </r>
      </text>
    </comment>
  </commentList>
</comments>
</file>

<file path=xl/comments5.xml><?xml version="1.0" encoding="utf-8"?>
<comments xmlns="http://schemas.openxmlformats.org/spreadsheetml/2006/main">
  <authors>
    <author>Christian Latour</author>
  </authors>
  <commentList>
    <comment ref="G5" authorId="0">
      <text>
        <r>
          <rPr>
            <b/>
            <sz val="9"/>
            <rFont val="Calibri"/>
            <family val="2"/>
          </rPr>
          <t>Christian Latour:</t>
        </r>
        <r>
          <rPr>
            <sz val="9"/>
            <rFont val="Calibri"/>
            <family val="2"/>
          </rPr>
          <t xml:space="preserve">
Coût des ressources alimentaires utilisées.</t>
        </r>
      </text>
    </comment>
  </commentList>
</comments>
</file>

<file path=xl/comments6.xml><?xml version="1.0" encoding="utf-8"?>
<comments xmlns="http://schemas.openxmlformats.org/spreadsheetml/2006/main">
  <authors>
    <author>Christian Latour</author>
  </authors>
  <commentList>
    <comment ref="G5" authorId="0">
      <text>
        <r>
          <rPr>
            <b/>
            <sz val="9"/>
            <rFont val="Calibri"/>
            <family val="2"/>
          </rPr>
          <t>Christian Latour:</t>
        </r>
        <r>
          <rPr>
            <sz val="9"/>
            <rFont val="Calibri"/>
            <family val="2"/>
          </rPr>
          <t xml:space="preserve">
Coût des ressources alimentaires utilisées.</t>
        </r>
      </text>
    </comment>
  </commentList>
</comments>
</file>

<file path=xl/comments7.xml><?xml version="1.0" encoding="utf-8"?>
<comments xmlns="http://schemas.openxmlformats.org/spreadsheetml/2006/main">
  <authors>
    <author>Christian Latour</author>
  </authors>
  <commentList>
    <comment ref="G5" authorId="0">
      <text>
        <r>
          <rPr>
            <b/>
            <sz val="9"/>
            <rFont val="Calibri"/>
            <family val="2"/>
          </rPr>
          <t>Christian Latour:</t>
        </r>
        <r>
          <rPr>
            <sz val="9"/>
            <rFont val="Calibri"/>
            <family val="2"/>
          </rPr>
          <t xml:space="preserve">
Coût des ressources alimentaires utilisées.</t>
        </r>
      </text>
    </comment>
  </commentList>
</comments>
</file>

<file path=xl/comments8.xml><?xml version="1.0" encoding="utf-8"?>
<comments xmlns="http://schemas.openxmlformats.org/spreadsheetml/2006/main">
  <authors>
    <author>Christian Latour</author>
  </authors>
  <commentList>
    <comment ref="G5" authorId="0">
      <text>
        <r>
          <rPr>
            <b/>
            <sz val="9"/>
            <rFont val="Calibri"/>
            <family val="2"/>
          </rPr>
          <t>Christian Latour:</t>
        </r>
        <r>
          <rPr>
            <sz val="9"/>
            <rFont val="Calibri"/>
            <family val="2"/>
          </rPr>
          <t xml:space="preserve">
Coût des ressources alimentaires utilisées.</t>
        </r>
      </text>
    </comment>
  </commentList>
</comments>
</file>

<file path=xl/comments9.xml><?xml version="1.0" encoding="utf-8"?>
<comments xmlns="http://schemas.openxmlformats.org/spreadsheetml/2006/main">
  <authors>
    <author>Christian Latour</author>
  </authors>
  <commentList>
    <comment ref="G5" authorId="0">
      <text>
        <r>
          <rPr>
            <b/>
            <sz val="9"/>
            <rFont val="Calibri"/>
            <family val="2"/>
          </rPr>
          <t>Christian Latour:</t>
        </r>
        <r>
          <rPr>
            <sz val="9"/>
            <rFont val="Calibri"/>
            <family val="2"/>
          </rPr>
          <t xml:space="preserve">
Coût des ressources alimentaires utilisées.</t>
        </r>
      </text>
    </comment>
  </commentList>
</comments>
</file>

<file path=xl/sharedStrings.xml><?xml version="1.0" encoding="utf-8"?>
<sst xmlns="http://schemas.openxmlformats.org/spreadsheetml/2006/main" count="2342" uniqueCount="161">
  <si>
    <t xml:space="preserve">LISTE DES RESSOURCES ALIMENTAIRES (ACCRÉDITÉS ET STANDARDISÉS) </t>
  </si>
  <si>
    <t>Produit</t>
  </si>
  <si>
    <t>Fournisseurs</t>
  </si>
  <si>
    <t>Code fournisseur</t>
  </si>
  <si>
    <t>Format d'achat</t>
  </si>
  <si>
    <t>Fact.. C</t>
  </si>
  <si>
    <t>Quantité d'achat</t>
  </si>
  <si>
    <t>Unité de mesure</t>
  </si>
  <si>
    <t>Coût  à l'achat</t>
  </si>
  <si>
    <t>Fact. R</t>
  </si>
  <si>
    <t>Coût kg / L</t>
  </si>
  <si>
    <t>Coût g / ml</t>
  </si>
  <si>
    <t>Coût / un</t>
  </si>
  <si>
    <t>A</t>
  </si>
  <si>
    <t xml:space="preserve"> </t>
  </si>
  <si>
    <t>L</t>
  </si>
  <si>
    <t>B</t>
  </si>
  <si>
    <t>C</t>
  </si>
  <si>
    <t>D</t>
  </si>
  <si>
    <t>E</t>
  </si>
  <si>
    <t>F</t>
  </si>
  <si>
    <t>G</t>
  </si>
  <si>
    <t>H</t>
  </si>
  <si>
    <t>J</t>
  </si>
  <si>
    <t>K</t>
  </si>
  <si>
    <t>M</t>
  </si>
  <si>
    <t>N</t>
  </si>
  <si>
    <t>O</t>
  </si>
  <si>
    <t>P</t>
  </si>
  <si>
    <t>Q</t>
  </si>
  <si>
    <t>S</t>
  </si>
  <si>
    <t>T</t>
  </si>
  <si>
    <t>V</t>
  </si>
  <si>
    <t>W</t>
  </si>
  <si>
    <t>Y</t>
  </si>
  <si>
    <t>Z</t>
  </si>
  <si>
    <t>I</t>
  </si>
  <si>
    <t>R</t>
  </si>
  <si>
    <t>U</t>
  </si>
  <si>
    <t>X</t>
  </si>
  <si>
    <t>Date d'achat</t>
  </si>
  <si>
    <t>Agneau</t>
  </si>
  <si>
    <t>Arlequin</t>
  </si>
  <si>
    <t>Asperge</t>
  </si>
  <si>
    <t>Avocat</t>
  </si>
  <si>
    <t>Bavette</t>
  </si>
  <si>
    <t>Œuf</t>
  </si>
  <si>
    <t>Cabillaud</t>
  </si>
  <si>
    <t>Merici</t>
  </si>
  <si>
    <t>Kg</t>
  </si>
  <si>
    <t>-</t>
  </si>
  <si>
    <t>Champignon</t>
  </si>
  <si>
    <t>Chantilly</t>
  </si>
  <si>
    <t>Citron Vert</t>
  </si>
  <si>
    <t>Contre Filet</t>
  </si>
  <si>
    <t>Crème</t>
  </si>
  <si>
    <t>Mérici</t>
  </si>
  <si>
    <t>Crème Anglaise</t>
  </si>
  <si>
    <t>Crevette</t>
  </si>
  <si>
    <t>Échalotte</t>
  </si>
  <si>
    <t>Frite</t>
  </si>
  <si>
    <t>Gavotte</t>
  </si>
  <si>
    <t>Gigot d'agneau</t>
  </si>
  <si>
    <t>Glace</t>
  </si>
  <si>
    <t>Gratin Dauphinois</t>
  </si>
  <si>
    <t>Haricot Vert</t>
  </si>
  <si>
    <t>Magret</t>
  </si>
  <si>
    <t>Pamplemousse</t>
  </si>
  <si>
    <t>Pomme de terre</t>
  </si>
  <si>
    <t>Saumon (Peau)</t>
  </si>
  <si>
    <t>Saumon Frais Filet</t>
  </si>
  <si>
    <t>Sorbet</t>
  </si>
  <si>
    <t>Sucre</t>
  </si>
  <si>
    <t>Tarte au citron</t>
  </si>
  <si>
    <t>Terrine</t>
  </si>
  <si>
    <t>Tomate</t>
  </si>
  <si>
    <t>Truffe</t>
  </si>
  <si>
    <t>Veau</t>
  </si>
  <si>
    <t>Vinaigrette</t>
  </si>
  <si>
    <t>Unité</t>
  </si>
  <si>
    <t>Douzaine</t>
  </si>
  <si>
    <t>Échalotte grise</t>
  </si>
  <si>
    <t>1,5 Kg</t>
  </si>
  <si>
    <t>1 Kg</t>
  </si>
  <si>
    <t>1 Litre</t>
  </si>
  <si>
    <t>150 cl</t>
  </si>
  <si>
    <t xml:space="preserve"> 1 Kg</t>
  </si>
  <si>
    <t>Coût d'aliments (%) :</t>
  </si>
  <si>
    <t>Notes / Commentaires :</t>
  </si>
  <si>
    <t>Prix vente suggéré :</t>
  </si>
  <si>
    <t>Service / Ustensiles :</t>
  </si>
  <si>
    <t>Coûts par portion :</t>
  </si>
  <si>
    <t>Présentation / Décoration :</t>
  </si>
  <si>
    <t>Coûts de la recette :</t>
  </si>
  <si>
    <t>5.</t>
  </si>
  <si>
    <t xml:space="preserve">  </t>
  </si>
  <si>
    <t>4.</t>
  </si>
  <si>
    <t>3.</t>
  </si>
  <si>
    <t>2.</t>
  </si>
  <si>
    <t>1.</t>
  </si>
  <si>
    <t>Préparation / Méthode</t>
  </si>
  <si>
    <t>Coût RAU</t>
  </si>
  <si>
    <t>Coût
unitaire</t>
  </si>
  <si>
    <t>Unité
de
mesure</t>
  </si>
  <si>
    <t>Quantité</t>
  </si>
  <si>
    <t>Code</t>
  </si>
  <si>
    <t>Fournisseur</t>
  </si>
  <si>
    <t>Mise à jour :</t>
  </si>
  <si>
    <t>Portion (quantité) :</t>
  </si>
  <si>
    <t>Catégorie</t>
  </si>
  <si>
    <t xml:space="preserve">Nb portion(s) : </t>
  </si>
  <si>
    <t>Code :</t>
  </si>
  <si>
    <t>Recette :</t>
  </si>
  <si>
    <t>Magret de canard</t>
  </si>
  <si>
    <t>PP1</t>
  </si>
  <si>
    <t>Plat Principal</t>
  </si>
  <si>
    <t>400 g</t>
  </si>
  <si>
    <t>Mérii</t>
  </si>
  <si>
    <t>g</t>
  </si>
  <si>
    <t>E9</t>
  </si>
  <si>
    <t>Entrée</t>
  </si>
  <si>
    <t>ml</t>
  </si>
  <si>
    <t>Restaurant XYZ inc.</t>
  </si>
  <si>
    <t>xx-yy-zz</t>
  </si>
  <si>
    <t>LISTE DE PRODUIT ET DE PRIX</t>
  </si>
  <si>
    <t xml:space="preserve">Coûts des produits vendus </t>
  </si>
  <si>
    <t xml:space="preserve">Prix de vente </t>
  </si>
  <si>
    <t>Coût en %</t>
  </si>
  <si>
    <t>Marge brute gagnée sur la vente de chaque produitt</t>
  </si>
  <si>
    <t>Coût moyen offert (CmO) pour la catégorie</t>
  </si>
  <si>
    <t>Prix moyen offert (PmO) pour la catégorie</t>
  </si>
  <si>
    <t>Coût en %  moyen offert pour la catégorie</t>
  </si>
  <si>
    <t>Marge brute moyenne offerte pour la catégorie</t>
  </si>
  <si>
    <t>CmO — PmO — Coût en % — Marge brute</t>
  </si>
  <si>
    <t>CmO</t>
  </si>
  <si>
    <t>PmO</t>
  </si>
  <si>
    <t>Marge Brute</t>
  </si>
  <si>
    <t xml:space="preserve">OFFRE TOTALE </t>
  </si>
  <si>
    <t>Escalope de veau</t>
  </si>
  <si>
    <t>Darne de saumon</t>
  </si>
  <si>
    <t>Escalope de cabillaud</t>
  </si>
  <si>
    <t>Contre-filet grillé</t>
  </si>
  <si>
    <t>Rosace d'avocat</t>
  </si>
  <si>
    <t>PP2</t>
  </si>
  <si>
    <t>PP3</t>
  </si>
  <si>
    <t>PP4</t>
  </si>
  <si>
    <t>PP5</t>
  </si>
  <si>
    <t>PP6</t>
  </si>
  <si>
    <t>PP7</t>
  </si>
  <si>
    <t>E10</t>
  </si>
  <si>
    <t>300 g</t>
  </si>
  <si>
    <t>PP8</t>
  </si>
  <si>
    <t>250 g</t>
  </si>
  <si>
    <t>Calcul du PmO</t>
  </si>
  <si>
    <t>xxxxxxxxxxxxxxxxxxxxxxxxxxxxxxxxxxxxxxxxx</t>
  </si>
  <si>
    <t xml:space="preserve">deuxième mouvement </t>
  </si>
  <si>
    <t>Saumon mariné</t>
  </si>
  <si>
    <t>Côtelettes d’agneau</t>
  </si>
  <si>
    <t>Bavette à l’échalote</t>
  </si>
  <si>
    <t>Gigolette d’agneau</t>
  </si>
  <si>
    <t>Rosace d’avocat</t>
  </si>
</sst>
</file>

<file path=xl/styles.xml><?xml version="1.0" encoding="utf-8"?>
<styleSheet xmlns="http://schemas.openxmlformats.org/spreadsheetml/2006/main">
  <numFmts count="1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0\ &quot;$&quot;"/>
    <numFmt numFmtId="165" formatCode="#,##0.0000\ &quot;$&quot;"/>
    <numFmt numFmtId="166" formatCode="#,##0.00\ &quot;$&quot;"/>
    <numFmt numFmtId="167" formatCode="_ * #,##0.00_)\ [$€-1]_ ;_ * \(#,##0.00\)\ [$€-1]_ ;_ * &quot;-&quot;??_)\ [$€-1]_ "/>
    <numFmt numFmtId="168" formatCode="#,##0.00\ [$$-C0C]_-;#,##0.00\ [$$-C0C]\-"/>
    <numFmt numFmtId="169" formatCode="0.0%"/>
    <numFmt numFmtId="170" formatCode="#,##0.00\ [$$-C0C]"/>
    <numFmt numFmtId="171" formatCode="#,##0.00\ [$$-C0C]_-"/>
    <numFmt numFmtId="172" formatCode="#,##0.000\ [$$-C0C]"/>
    <numFmt numFmtId="173" formatCode="0.0"/>
  </numFmts>
  <fonts count="94">
    <font>
      <sz val="10"/>
      <name val="Arial"/>
      <family val="2"/>
    </font>
    <font>
      <sz val="12"/>
      <color indexed="8"/>
      <name val="Calibri"/>
      <family val="2"/>
    </font>
    <font>
      <b/>
      <sz val="16"/>
      <color indexed="9"/>
      <name val="Arial"/>
      <family val="2"/>
    </font>
    <font>
      <b/>
      <i/>
      <sz val="10"/>
      <name val="Arial"/>
      <family val="2"/>
    </font>
    <font>
      <b/>
      <sz val="10"/>
      <name val="Arial"/>
      <family val="2"/>
    </font>
    <font>
      <b/>
      <sz val="14"/>
      <name val="Arial"/>
      <family val="2"/>
    </font>
    <font>
      <b/>
      <sz val="9"/>
      <name val="Arial"/>
      <family val="2"/>
    </font>
    <font>
      <sz val="9"/>
      <name val="Arial"/>
      <family val="2"/>
    </font>
    <font>
      <i/>
      <sz val="11"/>
      <color indexed="45"/>
      <name val="Arial"/>
      <family val="0"/>
    </font>
    <font>
      <u val="single"/>
      <sz val="10"/>
      <color indexed="12"/>
      <name val="Verdana"/>
      <family val="2"/>
    </font>
    <font>
      <sz val="10"/>
      <name val="Verdana"/>
      <family val="2"/>
    </font>
    <font>
      <i/>
      <sz val="10"/>
      <name val="Arial"/>
      <family val="0"/>
    </font>
    <font>
      <sz val="10"/>
      <color indexed="18"/>
      <name val="Arial"/>
      <family val="2"/>
    </font>
    <font>
      <b/>
      <i/>
      <sz val="12"/>
      <name val="Arial"/>
      <family val="2"/>
    </font>
    <font>
      <sz val="14"/>
      <name val="Arial"/>
      <family val="2"/>
    </font>
    <font>
      <b/>
      <sz val="12"/>
      <name val="Arial"/>
      <family val="2"/>
    </font>
    <font>
      <b/>
      <i/>
      <sz val="14"/>
      <name val="Arial"/>
      <family val="2"/>
    </font>
    <font>
      <b/>
      <sz val="9"/>
      <name val="Calibri"/>
      <family val="2"/>
    </font>
    <font>
      <sz val="9"/>
      <name val="Calibri"/>
      <family val="2"/>
    </font>
    <font>
      <sz val="8"/>
      <name val="Arial"/>
      <family val="0"/>
    </font>
    <font>
      <b/>
      <sz val="17"/>
      <name val="Arial"/>
      <family val="2"/>
    </font>
    <font>
      <b/>
      <sz val="10"/>
      <name val="Verdana"/>
      <family val="2"/>
    </font>
    <font>
      <b/>
      <sz val="20"/>
      <name val="Arial"/>
      <family val="0"/>
    </font>
    <font>
      <b/>
      <u val="singleAccounting"/>
      <sz val="10"/>
      <name val="Arial"/>
      <family val="2"/>
    </font>
    <font>
      <b/>
      <u val="single"/>
      <sz val="10"/>
      <name val="Arial"/>
      <family val="2"/>
    </font>
    <font>
      <b/>
      <u val="single"/>
      <sz val="14"/>
      <name val="Arial"/>
      <family val="0"/>
    </font>
    <font>
      <b/>
      <u val="singleAccounting"/>
      <sz val="12"/>
      <name val="Arial"/>
      <family val="0"/>
    </font>
    <font>
      <b/>
      <sz val="9"/>
      <name val="Verdana"/>
      <family val="0"/>
    </font>
    <font>
      <sz val="9"/>
      <name val="Verdana"/>
      <family val="0"/>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9"/>
      <color indexed="23"/>
      <name val="Arial"/>
      <family val="0"/>
    </font>
    <font>
      <b/>
      <sz val="28"/>
      <name val="Arial Black"/>
      <family val="2"/>
    </font>
    <font>
      <b/>
      <u val="single"/>
      <sz val="10"/>
      <color indexed="12"/>
      <name val="Verdana"/>
      <family val="0"/>
    </font>
    <font>
      <sz val="12"/>
      <name val="Arial"/>
      <family val="2"/>
    </font>
    <font>
      <sz val="14"/>
      <name val="Arial Black"/>
      <family val="2"/>
    </font>
    <font>
      <sz val="10"/>
      <color indexed="45"/>
      <name val="Verdana"/>
      <family val="0"/>
    </font>
    <font>
      <i/>
      <sz val="11"/>
      <name val="Arial"/>
      <family val="2"/>
    </font>
    <font>
      <sz val="11"/>
      <name val="Arial"/>
      <family val="2"/>
    </font>
    <font>
      <u val="single"/>
      <sz val="10"/>
      <color indexed="8"/>
      <name val="Verdana"/>
      <family val="0"/>
    </font>
    <font>
      <sz val="9"/>
      <color indexed="45"/>
      <name val="Arial"/>
      <family val="0"/>
    </font>
    <font>
      <sz val="14"/>
      <color indexed="8"/>
      <name val="Arial Black"/>
      <family val="2"/>
    </font>
    <font>
      <sz val="20"/>
      <color indexed="10"/>
      <name val="Arial"/>
      <family val="0"/>
    </font>
    <font>
      <sz val="12"/>
      <name val="Arial Black"/>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0"/>
      <color indexed="18"/>
      <name val="Arial"/>
      <family val="2"/>
    </font>
    <font>
      <b/>
      <i/>
      <sz val="12"/>
      <color indexed="9"/>
      <name val="Arial"/>
      <family val="0"/>
    </font>
    <font>
      <i/>
      <sz val="11"/>
      <color indexed="23"/>
      <name val="Arial"/>
      <family val="0"/>
    </font>
    <font>
      <sz val="24"/>
      <color indexed="9"/>
      <name val="Arial"/>
      <family val="0"/>
    </font>
    <font>
      <sz val="10"/>
      <color indexed="9"/>
      <name val="Arial"/>
      <family val="0"/>
    </font>
    <font>
      <u val="single"/>
      <sz val="10"/>
      <color indexed="12"/>
      <name val="Arial"/>
      <family val="0"/>
    </font>
    <font>
      <u val="single"/>
      <sz val="10"/>
      <color indexed="20"/>
      <name val="Arial"/>
      <family val="0"/>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0"/>
      <color rgb="FF000090"/>
      <name val="Arial"/>
      <family val="2"/>
    </font>
    <font>
      <b/>
      <i/>
      <sz val="12"/>
      <color theme="0"/>
      <name val="Arial"/>
      <family val="0"/>
    </font>
    <font>
      <i/>
      <sz val="11"/>
      <color theme="1" tint="0.49998000264167786"/>
      <name val="Arial"/>
      <family val="0"/>
    </font>
    <font>
      <sz val="24"/>
      <color theme="0"/>
      <name val="Arial"/>
      <family val="0"/>
    </font>
    <font>
      <sz val="10"/>
      <color theme="0"/>
      <name val="Arial"/>
      <family val="0"/>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0000FF"/>
        <bgColor indexed="64"/>
      </patternFill>
    </fill>
    <fill>
      <patternFill patternType="solid">
        <fgColor theme="1"/>
        <bgColor indexed="64"/>
      </patternFill>
    </fill>
    <fill>
      <patternFill patternType="solid">
        <fgColor indexed="8"/>
        <bgColor indexed="64"/>
      </patternFill>
    </fill>
    <fill>
      <patternFill patternType="solid">
        <fgColor indexed="12"/>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right style="thin"/>
      <top style="thin"/>
      <bottom style="thick"/>
    </border>
    <border>
      <left style="thick"/>
      <right style="thin"/>
      <top>
        <color indexed="63"/>
      </top>
      <bottom style="thick"/>
    </border>
    <border>
      <left style="thin"/>
      <right style="thin"/>
      <top>
        <color indexed="63"/>
      </top>
      <bottom style="thick"/>
    </border>
    <border>
      <left style="thin"/>
      <right>
        <color indexed="63"/>
      </right>
      <top style="thick"/>
      <bottom style="thick"/>
    </border>
    <border>
      <left style="thick"/>
      <right style="thin"/>
      <top style="thick"/>
      <bottom style="thin"/>
    </border>
    <border>
      <left style="thin"/>
      <right style="thin"/>
      <top style="thick"/>
      <bottom style="thin"/>
    </border>
    <border>
      <left style="thin"/>
      <right>
        <color indexed="63"/>
      </right>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ck"/>
      <right>
        <color indexed="63"/>
      </right>
      <top style="thin"/>
      <bottom style="thick"/>
    </border>
    <border>
      <left>
        <color indexed="63"/>
      </left>
      <right>
        <color indexed="63"/>
      </right>
      <top style="thin"/>
      <bottom style="thick"/>
    </border>
    <border>
      <left style="thin"/>
      <right>
        <color indexed="63"/>
      </right>
      <top style="thin"/>
      <bottom style="thin"/>
    </border>
    <border>
      <left style="thin"/>
      <right style="thick"/>
      <top style="thin"/>
      <bottom style="thin"/>
    </border>
    <border>
      <left>
        <color indexed="63"/>
      </left>
      <right style="thick"/>
      <top>
        <color indexed="63"/>
      </top>
      <bottom style="thick"/>
    </border>
    <border>
      <left style="thick"/>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ck"/>
      <top>
        <color indexed="63"/>
      </top>
      <bottom style="thin"/>
    </border>
    <border>
      <left>
        <color indexed="63"/>
      </left>
      <right style="hair"/>
      <top style="hair"/>
      <bottom style="hair"/>
    </border>
    <border>
      <left style="hair"/>
      <right style="hair"/>
      <top style="hair"/>
      <bottom style="hair"/>
    </border>
    <border>
      <left style="thick"/>
      <right style="thick"/>
      <top style="thick"/>
      <bottom>
        <color indexed="63"/>
      </bottom>
    </border>
    <border>
      <left style="thin"/>
      <right>
        <color indexed="63"/>
      </right>
      <top>
        <color indexed="63"/>
      </top>
      <bottom style="thick"/>
    </border>
    <border>
      <left style="thin"/>
      <right style="thick"/>
      <top>
        <color indexed="63"/>
      </top>
      <bottom style="thick"/>
    </border>
    <border>
      <left style="thick"/>
      <right style="thick"/>
      <top>
        <color indexed="63"/>
      </top>
      <bottom style="thick"/>
    </border>
    <border>
      <left>
        <color indexed="63"/>
      </left>
      <right>
        <color indexed="63"/>
      </right>
      <top style="hair"/>
      <bottom style="medium"/>
    </border>
    <border>
      <left style="medium"/>
      <right>
        <color indexed="63"/>
      </right>
      <top>
        <color indexed="63"/>
      </top>
      <bottom style="medium"/>
    </border>
    <border>
      <left>
        <color indexed="63"/>
      </left>
      <right>
        <color indexed="63"/>
      </right>
      <top style="hair"/>
      <bottom style="hair"/>
    </border>
    <border>
      <left style="medium"/>
      <right>
        <color indexed="63"/>
      </right>
      <top>
        <color indexed="63"/>
      </top>
      <bottom>
        <color indexed="63"/>
      </bottom>
    </border>
    <border>
      <left>
        <color indexed="63"/>
      </left>
      <right style="medium"/>
      <top style="hair"/>
      <bottom>
        <color indexed="63"/>
      </bottom>
    </border>
    <border>
      <left>
        <color indexed="63"/>
      </left>
      <right>
        <color indexed="63"/>
      </right>
      <top style="hair"/>
      <bottom>
        <color indexed="63"/>
      </bottom>
    </border>
    <border>
      <left style="medium"/>
      <right style="hair"/>
      <top style="hair"/>
      <bottom style="hair"/>
    </border>
    <border>
      <left style="hair"/>
      <right style="hair"/>
      <top style="hair"/>
      <bottom>
        <color indexed="63"/>
      </bottom>
    </border>
    <border>
      <left>
        <color indexed="63"/>
      </left>
      <right style="medium"/>
      <top style="hair"/>
      <bottom style="hair"/>
    </border>
    <border>
      <left>
        <color indexed="63"/>
      </left>
      <right style="medium"/>
      <top>
        <color indexed="63"/>
      </top>
      <bottom style="hair"/>
    </border>
    <border>
      <left>
        <color indexed="63"/>
      </left>
      <right>
        <color indexed="63"/>
      </right>
      <top>
        <color indexed="63"/>
      </top>
      <bottom style="hair"/>
    </border>
    <border>
      <left>
        <color indexed="63"/>
      </left>
      <right>
        <color indexed="63"/>
      </right>
      <top>
        <color indexed="63"/>
      </top>
      <bottom style="thick"/>
    </border>
    <border>
      <left style="medium"/>
      <right>
        <color indexed="63"/>
      </right>
      <top>
        <color indexed="63"/>
      </top>
      <bottom style="thick"/>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style="thick"/>
      <right style="thick"/>
      <top>
        <color indexed="63"/>
      </top>
      <bottom>
        <color indexed="63"/>
      </bottom>
    </border>
    <border>
      <left style="thick"/>
      <right style="thick"/>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style="thick"/>
      <top style="thick"/>
      <bottom style="thick"/>
    </border>
    <border>
      <left>
        <color indexed="63"/>
      </left>
      <right style="thick"/>
      <top style="thick"/>
      <bottom style="thick"/>
    </border>
    <border>
      <left>
        <color indexed="63"/>
      </left>
      <right style="thick"/>
      <top>
        <color indexed="63"/>
      </top>
      <bottom>
        <color indexed="63"/>
      </bottom>
    </border>
    <border>
      <left style="thick"/>
      <right>
        <color indexed="63"/>
      </right>
      <top>
        <color indexed="63"/>
      </top>
      <bottom style="thick"/>
    </border>
    <border>
      <left style="thick"/>
      <right>
        <color indexed="63"/>
      </right>
      <top style="thick"/>
      <bottom style="thick"/>
    </border>
    <border>
      <left>
        <color indexed="63"/>
      </left>
      <right>
        <color indexed="63"/>
      </right>
      <top style="thick"/>
      <bottom style="thick"/>
    </border>
    <border>
      <left style="medium"/>
      <right>
        <color indexed="63"/>
      </right>
      <top>
        <color indexed="63"/>
      </top>
      <bottom style="hair"/>
    </border>
    <border>
      <left>
        <color indexed="63"/>
      </left>
      <right style="medium"/>
      <top>
        <color indexed="63"/>
      </top>
      <bottom style="medium"/>
    </border>
    <border>
      <left>
        <color indexed="63"/>
      </left>
      <right style="medium"/>
      <top>
        <color indexed="63"/>
      </top>
      <bottom>
        <color indexed="63"/>
      </bottom>
    </border>
    <border>
      <left>
        <color indexed="63"/>
      </left>
      <right style="hair">
        <color indexed="18"/>
      </right>
      <top style="hair"/>
      <bottom style="hair"/>
    </border>
    <border>
      <left style="hair">
        <color indexed="18"/>
      </left>
      <right style="hair">
        <color indexed="18"/>
      </right>
      <top style="hair"/>
      <bottom style="hair"/>
    </border>
    <border>
      <left style="hair">
        <color indexed="18"/>
      </left>
      <right style="medium"/>
      <top style="hair"/>
      <bottom style="hair"/>
    </border>
    <border>
      <left style="medium"/>
      <right>
        <color indexed="63"/>
      </right>
      <top style="hair"/>
      <bottom>
        <color indexed="63"/>
      </bottom>
    </border>
    <border>
      <left>
        <color indexed="63"/>
      </left>
      <right>
        <color indexed="63"/>
      </right>
      <top style="medium"/>
      <bottom style="hair"/>
    </border>
    <border>
      <left>
        <color indexed="63"/>
      </left>
      <right style="medium"/>
      <top style="medium"/>
      <bottom>
        <color indexed="63"/>
      </bottom>
    </border>
    <border>
      <left>
        <color indexed="63"/>
      </left>
      <right style="medium"/>
      <top>
        <color indexed="63"/>
      </top>
      <bottom style="thick"/>
    </border>
    <border>
      <left>
        <color indexed="63"/>
      </left>
      <right>
        <color indexed="63"/>
      </right>
      <top style="hair"/>
      <bottom style="thick"/>
    </border>
  </borders>
  <cellStyleXfs count="84">
    <xf numFmtId="0" fontId="0" fillId="0" borderId="0">
      <alignment/>
      <protection/>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49" fontId="8" fillId="0" borderId="0">
      <alignment horizontal="left" vertical="top"/>
      <protection/>
    </xf>
    <xf numFmtId="0" fontId="42" fillId="0" borderId="0">
      <alignment vertical="top"/>
      <protection/>
    </xf>
    <xf numFmtId="0" fontId="21" fillId="0" borderId="0">
      <alignment/>
      <protection/>
    </xf>
    <xf numFmtId="49" fontId="35" fillId="0" borderId="0">
      <alignment horizontal="left" vertical="top"/>
      <protection/>
    </xf>
    <xf numFmtId="49" fontId="7" fillId="0" borderId="0">
      <alignment horizontal="left"/>
      <protection/>
    </xf>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0" applyNumberFormat="0" applyBorder="0" applyAlignment="0" applyProtection="0"/>
    <xf numFmtId="0" fontId="75" fillId="27" borderId="1" applyNumberFormat="0" applyAlignment="0" applyProtection="0"/>
    <xf numFmtId="0" fontId="76" fillId="0" borderId="2" applyNumberFormat="0" applyFill="0" applyAlignment="0" applyProtection="0"/>
    <xf numFmtId="0" fontId="0" fillId="28" borderId="3" applyNumberFormat="0" applyFont="0" applyAlignment="0" applyProtection="0"/>
    <xf numFmtId="0" fontId="77" fillId="29" borderId="1" applyNumberFormat="0" applyAlignment="0" applyProtection="0"/>
    <xf numFmtId="167" fontId="0" fillId="0" borderId="0" applyFont="0" applyFill="0" applyBorder="0" applyAlignment="0" applyProtection="0"/>
    <xf numFmtId="0" fontId="78" fillId="30" borderId="0" applyNumberFormat="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9" fillId="31"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71"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32" borderId="4" applyNumberFormat="0" applyFont="0" applyAlignment="0" applyProtection="0"/>
    <xf numFmtId="0" fontId="29" fillId="33" borderId="0" applyNumberFormat="0" applyBorder="0" applyAlignment="0" applyProtection="0"/>
    <xf numFmtId="0" fontId="80" fillId="27" borderId="5" applyNumberFormat="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31" fillId="0" borderId="7" applyNumberFormat="0" applyFill="0" applyAlignment="0" applyProtection="0"/>
    <xf numFmtId="0" fontId="84" fillId="0" borderId="8" applyNumberFormat="0" applyFill="0" applyAlignment="0" applyProtection="0"/>
    <xf numFmtId="0" fontId="32" fillId="0" borderId="9" applyNumberFormat="0" applyFill="0" applyAlignment="0" applyProtection="0"/>
    <xf numFmtId="0" fontId="85" fillId="0" borderId="10" applyNumberFormat="0" applyFill="0" applyAlignment="0" applyProtection="0"/>
    <xf numFmtId="0" fontId="33" fillId="0" borderId="11" applyNumberFormat="0" applyFill="0" applyAlignment="0" applyProtection="0"/>
    <xf numFmtId="0" fontId="85" fillId="0" borderId="0" applyNumberFormat="0" applyFill="0" applyBorder="0" applyAlignment="0" applyProtection="0"/>
    <xf numFmtId="0" fontId="33" fillId="0" borderId="0" applyNumberFormat="0" applyFill="0" applyBorder="0" applyAlignment="0" applyProtection="0"/>
    <xf numFmtId="0" fontId="86" fillId="0" borderId="12" applyNumberFormat="0" applyFill="0" applyAlignment="0" applyProtection="0"/>
    <xf numFmtId="0" fontId="34" fillId="34" borderId="13" applyNumberFormat="0" applyAlignment="0" applyProtection="0"/>
    <xf numFmtId="0" fontId="87" fillId="35" borderId="14" applyNumberFormat="0" applyAlignment="0" applyProtection="0"/>
  </cellStyleXfs>
  <cellXfs count="252">
    <xf numFmtId="0" fontId="0" fillId="0" borderId="0" xfId="0" applyAlignment="1">
      <alignment/>
    </xf>
    <xf numFmtId="0" fontId="0" fillId="0" borderId="15" xfId="0" applyBorder="1" applyAlignment="1">
      <alignment horizontal="center"/>
    </xf>
    <xf numFmtId="0" fontId="3" fillId="36" borderId="16" xfId="0" applyFont="1" applyFill="1" applyBorder="1" applyAlignment="1">
      <alignment horizontal="center" vertical="center"/>
    </xf>
    <xf numFmtId="0" fontId="3" fillId="36" borderId="17" xfId="0" applyFont="1" applyFill="1" applyBorder="1" applyAlignment="1">
      <alignment horizontal="center" vertical="center"/>
    </xf>
    <xf numFmtId="0" fontId="4" fillId="0" borderId="18" xfId="0" applyFont="1" applyFill="1" applyBorder="1" applyAlignment="1">
      <alignment horizontal="center"/>
    </xf>
    <xf numFmtId="0" fontId="5" fillId="0" borderId="19" xfId="0" applyFont="1" applyBorder="1" applyAlignment="1">
      <alignment horizontal="center"/>
    </xf>
    <xf numFmtId="0" fontId="4" fillId="0" borderId="20" xfId="0" applyFont="1" applyBorder="1" applyAlignment="1">
      <alignment horizontal="center"/>
    </xf>
    <xf numFmtId="0" fontId="4" fillId="36" borderId="20" xfId="0" applyFont="1" applyFill="1" applyBorder="1" applyAlignment="1">
      <alignment horizontal="center"/>
    </xf>
    <xf numFmtId="0" fontId="4" fillId="37" borderId="20" xfId="0" applyFont="1" applyFill="1" applyBorder="1" applyAlignment="1">
      <alignment horizontal="center"/>
    </xf>
    <xf numFmtId="2" fontId="88" fillId="38" borderId="20" xfId="0" applyNumberFormat="1" applyFont="1" applyFill="1" applyBorder="1" applyAlignment="1">
      <alignment horizontal="center"/>
    </xf>
    <xf numFmtId="164" fontId="88" fillId="38" borderId="20" xfId="0" applyNumberFormat="1" applyFont="1" applyFill="1" applyBorder="1" applyAlignment="1">
      <alignment horizontal="center"/>
    </xf>
    <xf numFmtId="2" fontId="4" fillId="37" borderId="20" xfId="0" applyNumberFormat="1" applyFont="1" applyFill="1" applyBorder="1" applyAlignment="1">
      <alignment horizontal="center"/>
    </xf>
    <xf numFmtId="165" fontId="4" fillId="37" borderId="21" xfId="0" applyNumberFormat="1" applyFont="1" applyFill="1" applyBorder="1" applyAlignment="1">
      <alignment horizontal="center"/>
    </xf>
    <xf numFmtId="165" fontId="4" fillId="37" borderId="22" xfId="0" applyNumberFormat="1" applyFont="1" applyFill="1" applyBorder="1" applyAlignment="1">
      <alignment horizontal="center"/>
    </xf>
    <xf numFmtId="0" fontId="4" fillId="0" borderId="23" xfId="0" applyFont="1" applyBorder="1" applyAlignment="1">
      <alignment/>
    </xf>
    <xf numFmtId="0" fontId="4" fillId="0" borderId="24" xfId="0" applyFont="1" applyBorder="1" applyAlignment="1">
      <alignment horizontal="center"/>
    </xf>
    <xf numFmtId="0" fontId="4" fillId="36" borderId="24" xfId="0" applyFont="1" applyFill="1" applyBorder="1" applyAlignment="1">
      <alignment horizontal="center"/>
    </xf>
    <xf numFmtId="0" fontId="4" fillId="37" borderId="24" xfId="0" applyFont="1" applyFill="1" applyBorder="1" applyAlignment="1">
      <alignment horizontal="center"/>
    </xf>
    <xf numFmtId="2" fontId="88" fillId="38" borderId="24" xfId="0" applyNumberFormat="1" applyFont="1" applyFill="1" applyBorder="1" applyAlignment="1">
      <alignment horizontal="center"/>
    </xf>
    <xf numFmtId="164" fontId="88" fillId="38" borderId="24" xfId="0" applyNumberFormat="1" applyFont="1" applyFill="1" applyBorder="1" applyAlignment="1">
      <alignment horizontal="center"/>
    </xf>
    <xf numFmtId="2" fontId="4" fillId="37" borderId="24" xfId="0" applyNumberFormat="1" applyFont="1" applyFill="1" applyBorder="1" applyAlignment="1">
      <alignment horizontal="center"/>
    </xf>
    <xf numFmtId="0" fontId="0" fillId="0" borderId="0" xfId="0" applyFill="1" applyAlignment="1">
      <alignment/>
    </xf>
    <xf numFmtId="0" fontId="4" fillId="37" borderId="23" xfId="0" applyFont="1" applyFill="1" applyBorder="1" applyAlignment="1">
      <alignment horizontal="left"/>
    </xf>
    <xf numFmtId="0" fontId="88" fillId="38" borderId="24" xfId="0" applyFont="1" applyFill="1" applyBorder="1" applyAlignment="1">
      <alignment horizontal="center"/>
    </xf>
    <xf numFmtId="0" fontId="4" fillId="37" borderId="23" xfId="0" applyFont="1" applyFill="1" applyBorder="1" applyAlignment="1">
      <alignment/>
    </xf>
    <xf numFmtId="0" fontId="5" fillId="37" borderId="23" xfId="0" applyFont="1" applyFill="1" applyBorder="1" applyAlignment="1">
      <alignment horizontal="center"/>
    </xf>
    <xf numFmtId="0" fontId="4" fillId="0" borderId="23" xfId="0" applyFont="1" applyFill="1" applyBorder="1" applyAlignment="1">
      <alignment/>
    </xf>
    <xf numFmtId="0" fontId="4" fillId="0" borderId="24" xfId="0" applyFont="1" applyFill="1" applyBorder="1" applyAlignment="1">
      <alignment horizontal="center"/>
    </xf>
    <xf numFmtId="0" fontId="5" fillId="37" borderId="23" xfId="0" applyNumberFormat="1" applyFont="1" applyFill="1" applyBorder="1" applyAlignment="1">
      <alignment horizontal="center"/>
    </xf>
    <xf numFmtId="0" fontId="4" fillId="37" borderId="0" xfId="0" applyFont="1" applyFill="1" applyBorder="1" applyAlignment="1">
      <alignment horizontal="center"/>
    </xf>
    <xf numFmtId="0" fontId="5" fillId="0" borderId="23" xfId="0" applyFont="1" applyFill="1" applyBorder="1" applyAlignment="1">
      <alignment horizontal="center"/>
    </xf>
    <xf numFmtId="0" fontId="5" fillId="0" borderId="23" xfId="0" applyFont="1" applyBorder="1" applyAlignment="1">
      <alignment horizontal="center"/>
    </xf>
    <xf numFmtId="0" fontId="4" fillId="0" borderId="25" xfId="0" applyFont="1" applyBorder="1" applyAlignment="1">
      <alignment/>
    </xf>
    <xf numFmtId="0" fontId="4" fillId="0" borderId="26" xfId="0" applyFont="1" applyBorder="1" applyAlignment="1">
      <alignment horizontal="center"/>
    </xf>
    <xf numFmtId="0" fontId="4" fillId="37" borderId="26" xfId="0" applyFont="1" applyFill="1" applyBorder="1" applyAlignment="1">
      <alignment horizontal="center"/>
    </xf>
    <xf numFmtId="165" fontId="0" fillId="0" borderId="0" xfId="0" applyNumberFormat="1" applyAlignment="1">
      <alignment/>
    </xf>
    <xf numFmtId="164" fontId="0" fillId="0" borderId="0" xfId="0" applyNumberFormat="1" applyAlignment="1">
      <alignment/>
    </xf>
    <xf numFmtId="0" fontId="4" fillId="37" borderId="23" xfId="0" applyFont="1" applyFill="1" applyBorder="1" applyAlignment="1">
      <alignment horizontal="center"/>
    </xf>
    <xf numFmtId="166" fontId="4" fillId="36" borderId="20" xfId="0" applyNumberFormat="1" applyFont="1" applyFill="1" applyBorder="1" applyAlignment="1">
      <alignment horizontal="center"/>
    </xf>
    <xf numFmtId="166" fontId="4" fillId="36" borderId="24" xfId="0" applyNumberFormat="1" applyFont="1" applyFill="1" applyBorder="1" applyAlignment="1">
      <alignment horizontal="center"/>
    </xf>
    <xf numFmtId="166" fontId="4" fillId="0" borderId="26" xfId="0" applyNumberFormat="1" applyFont="1" applyBorder="1" applyAlignment="1">
      <alignment horizontal="center"/>
    </xf>
    <xf numFmtId="166" fontId="4" fillId="37" borderId="20" xfId="0" applyNumberFormat="1" applyFont="1" applyFill="1" applyBorder="1" applyAlignment="1">
      <alignment horizontal="center"/>
    </xf>
    <xf numFmtId="166" fontId="4" fillId="37" borderId="24" xfId="0" applyNumberFormat="1" applyFont="1" applyFill="1" applyBorder="1" applyAlignment="1">
      <alignment horizontal="center"/>
    </xf>
    <xf numFmtId="166" fontId="4" fillId="37" borderId="27" xfId="0" applyNumberFormat="1" applyFont="1" applyFill="1" applyBorder="1" applyAlignment="1">
      <alignment horizontal="center"/>
    </xf>
    <xf numFmtId="166" fontId="4" fillId="37" borderId="28" xfId="0" applyNumberFormat="1" applyFont="1" applyFill="1" applyBorder="1" applyAlignment="1">
      <alignment horizontal="center"/>
    </xf>
    <xf numFmtId="166" fontId="4" fillId="0" borderId="29" xfId="0" applyNumberFormat="1" applyFont="1" applyBorder="1" applyAlignment="1">
      <alignment horizontal="center"/>
    </xf>
    <xf numFmtId="0" fontId="5" fillId="0" borderId="30" xfId="0" applyFont="1" applyBorder="1" applyAlignment="1">
      <alignment horizontal="center"/>
    </xf>
    <xf numFmtId="0" fontId="4" fillId="0" borderId="31" xfId="0" applyFont="1" applyBorder="1" applyAlignment="1">
      <alignment horizontal="center"/>
    </xf>
    <xf numFmtId="0" fontId="4" fillId="36" borderId="31" xfId="0" applyFont="1" applyFill="1" applyBorder="1" applyAlignment="1">
      <alignment horizontal="center"/>
    </xf>
    <xf numFmtId="0" fontId="4" fillId="37" borderId="31" xfId="0" applyFont="1" applyFill="1" applyBorder="1" applyAlignment="1">
      <alignment horizontal="center"/>
    </xf>
    <xf numFmtId="2" fontId="88" fillId="38" borderId="31" xfId="0" applyNumberFormat="1" applyFont="1" applyFill="1" applyBorder="1" applyAlignment="1">
      <alignment horizontal="center"/>
    </xf>
    <xf numFmtId="164" fontId="88" fillId="38" borderId="31" xfId="0" applyNumberFormat="1" applyFont="1" applyFill="1" applyBorder="1" applyAlignment="1">
      <alignment horizontal="center"/>
    </xf>
    <xf numFmtId="166" fontId="4" fillId="36" borderId="31" xfId="0" applyNumberFormat="1" applyFont="1" applyFill="1" applyBorder="1" applyAlignment="1">
      <alignment horizontal="center"/>
    </xf>
    <xf numFmtId="2" fontId="4" fillId="37" borderId="31" xfId="0" applyNumberFormat="1" applyFont="1" applyFill="1" applyBorder="1" applyAlignment="1">
      <alignment horizontal="center"/>
    </xf>
    <xf numFmtId="166" fontId="4" fillId="37" borderId="31" xfId="0" applyNumberFormat="1" applyFont="1" applyFill="1" applyBorder="1" applyAlignment="1">
      <alignment horizontal="center"/>
    </xf>
    <xf numFmtId="165" fontId="4" fillId="37" borderId="32" xfId="0" applyNumberFormat="1" applyFont="1" applyFill="1" applyBorder="1" applyAlignment="1">
      <alignment horizontal="center"/>
    </xf>
    <xf numFmtId="165" fontId="4" fillId="37" borderId="33" xfId="0" applyNumberFormat="1" applyFont="1" applyFill="1" applyBorder="1" applyAlignment="1">
      <alignment horizontal="center"/>
    </xf>
    <xf numFmtId="0" fontId="4" fillId="37" borderId="34" xfId="62" applyFont="1" applyFill="1" applyBorder="1" applyAlignment="1">
      <alignment horizontal="center" vertical="center"/>
      <protection/>
    </xf>
    <xf numFmtId="0" fontId="4" fillId="37" borderId="35" xfId="62" applyFont="1" applyFill="1" applyBorder="1" applyAlignment="1">
      <alignment horizontal="center" vertical="center"/>
      <protection/>
    </xf>
    <xf numFmtId="0" fontId="0" fillId="39" borderId="36" xfId="0" applyFill="1" applyBorder="1" applyAlignment="1">
      <alignment/>
    </xf>
    <xf numFmtId="0" fontId="3" fillId="36" borderId="37" xfId="0" applyFont="1" applyFill="1" applyBorder="1" applyAlignment="1">
      <alignment horizontal="center" vertical="center"/>
    </xf>
    <xf numFmtId="0" fontId="3" fillId="36" borderId="38" xfId="0" applyFont="1" applyFill="1" applyBorder="1" applyAlignment="1">
      <alignment horizontal="center" vertical="center" wrapText="1"/>
    </xf>
    <xf numFmtId="0" fontId="11" fillId="0" borderId="0" xfId="0" applyFont="1" applyAlignment="1">
      <alignment/>
    </xf>
    <xf numFmtId="0" fontId="3" fillId="36" borderId="39" xfId="0" applyFont="1" applyFill="1" applyBorder="1" applyAlignment="1">
      <alignment horizontal="center" vertical="center"/>
    </xf>
    <xf numFmtId="0" fontId="0" fillId="0" borderId="0" xfId="62">
      <alignment/>
      <protection/>
    </xf>
    <xf numFmtId="0" fontId="12" fillId="0" borderId="0" xfId="62" applyFont="1">
      <alignment/>
      <protection/>
    </xf>
    <xf numFmtId="0" fontId="0" fillId="0" borderId="0" xfId="62" applyBorder="1">
      <alignment/>
      <protection/>
    </xf>
    <xf numFmtId="0" fontId="71" fillId="0" borderId="0" xfId="64">
      <alignment/>
      <protection/>
    </xf>
    <xf numFmtId="169" fontId="89" fillId="40" borderId="40" xfId="57" applyNumberFormat="1" applyFont="1" applyFill="1" applyBorder="1" applyAlignment="1">
      <alignment horizontal="center" vertical="center"/>
    </xf>
    <xf numFmtId="0" fontId="13" fillId="0" borderId="41" xfId="62" applyFont="1" applyFill="1" applyBorder="1" applyAlignment="1">
      <alignment vertical="center"/>
      <protection/>
    </xf>
    <xf numFmtId="170" fontId="89" fillId="40" borderId="42" xfId="57" applyNumberFormat="1" applyFont="1" applyFill="1" applyBorder="1" applyAlignment="1">
      <alignment horizontal="center" vertical="center"/>
    </xf>
    <xf numFmtId="0" fontId="13" fillId="0" borderId="0" xfId="62" applyFont="1" applyFill="1" applyBorder="1" applyAlignment="1">
      <alignment vertical="center"/>
      <protection/>
    </xf>
    <xf numFmtId="0" fontId="13" fillId="0" borderId="43" xfId="62" applyFont="1" applyFill="1" applyBorder="1" applyAlignment="1">
      <alignment vertical="center"/>
      <protection/>
    </xf>
    <xf numFmtId="168" fontId="13" fillId="0" borderId="0" xfId="57" applyNumberFormat="1" applyFont="1" applyFill="1" applyBorder="1" applyAlignment="1">
      <alignment/>
    </xf>
    <xf numFmtId="0" fontId="0" fillId="41" borderId="44" xfId="62" applyFont="1" applyFill="1" applyBorder="1">
      <alignment/>
      <protection/>
    </xf>
    <xf numFmtId="0" fontId="14" fillId="41" borderId="45" xfId="62" applyFont="1" applyFill="1" applyBorder="1" applyAlignment="1">
      <alignment vertical="center"/>
      <protection/>
    </xf>
    <xf numFmtId="0" fontId="14" fillId="41" borderId="0" xfId="62" applyFont="1" applyFill="1" applyBorder="1" applyAlignment="1">
      <alignment vertical="center"/>
      <protection/>
    </xf>
    <xf numFmtId="0" fontId="0" fillId="41" borderId="0" xfId="62" applyFont="1" applyFill="1" applyBorder="1" applyAlignment="1">
      <alignment horizontal="left"/>
      <protection/>
    </xf>
    <xf numFmtId="171" fontId="0" fillId="0" borderId="35" xfId="57" applyNumberFormat="1" applyFont="1" applyFill="1" applyBorder="1" applyAlignment="1">
      <alignment horizontal="center" vertical="center"/>
    </xf>
    <xf numFmtId="171" fontId="0" fillId="0" borderId="35" xfId="57" applyNumberFormat="1" applyFont="1" applyBorder="1" applyAlignment="1">
      <alignment horizontal="center" vertical="center"/>
    </xf>
    <xf numFmtId="0" fontId="0" fillId="0" borderId="35" xfId="62" applyFont="1" applyBorder="1" applyAlignment="1">
      <alignment horizontal="center" vertical="center"/>
      <protection/>
    </xf>
    <xf numFmtId="2" fontId="4" fillId="0" borderId="35" xfId="62" applyNumberFormat="1" applyFont="1" applyBorder="1" applyAlignment="1">
      <alignment horizontal="center" vertical="center"/>
      <protection/>
    </xf>
    <xf numFmtId="0" fontId="0" fillId="0" borderId="35" xfId="62" applyFont="1" applyBorder="1" applyAlignment="1">
      <alignment vertical="center"/>
      <protection/>
    </xf>
    <xf numFmtId="0" fontId="0" fillId="0" borderId="46" xfId="62" applyFont="1" applyBorder="1" applyAlignment="1">
      <alignment horizontal="center" vertical="center"/>
      <protection/>
    </xf>
    <xf numFmtId="171" fontId="0" fillId="37" borderId="35" xfId="57" applyNumberFormat="1" applyFont="1" applyFill="1" applyBorder="1" applyAlignment="1">
      <alignment horizontal="center" vertical="center"/>
    </xf>
    <xf numFmtId="172" fontId="0" fillId="37" borderId="35" xfId="57" applyNumberFormat="1" applyFont="1" applyFill="1" applyBorder="1" applyAlignment="1">
      <alignment horizontal="center" vertical="center"/>
    </xf>
    <xf numFmtId="2" fontId="4" fillId="37" borderId="35" xfId="62" applyNumberFormat="1" applyFont="1" applyFill="1" applyBorder="1" applyAlignment="1">
      <alignment horizontal="center" vertical="center"/>
      <protection/>
    </xf>
    <xf numFmtId="0" fontId="0" fillId="37" borderId="35" xfId="62" applyFont="1" applyFill="1" applyBorder="1" applyAlignment="1">
      <alignment vertical="center"/>
      <protection/>
    </xf>
    <xf numFmtId="0" fontId="0" fillId="37" borderId="35" xfId="62" applyFont="1" applyFill="1" applyBorder="1" applyAlignment="1">
      <alignment horizontal="center" vertical="center"/>
      <protection/>
    </xf>
    <xf numFmtId="0" fontId="0" fillId="37" borderId="46" xfId="62" applyFont="1" applyFill="1" applyBorder="1" applyAlignment="1">
      <alignment horizontal="center" vertical="center"/>
      <protection/>
    </xf>
    <xf numFmtId="0" fontId="0" fillId="37" borderId="35" xfId="62" applyNumberFormat="1" applyFont="1" applyFill="1" applyBorder="1" applyAlignment="1">
      <alignment vertical="center"/>
      <protection/>
    </xf>
    <xf numFmtId="172" fontId="0" fillId="0" borderId="35" xfId="57" applyNumberFormat="1" applyFont="1" applyBorder="1" applyAlignment="1">
      <alignment horizontal="center" vertical="center"/>
    </xf>
    <xf numFmtId="0" fontId="4" fillId="0" borderId="35" xfId="62" applyFont="1" applyBorder="1" applyAlignment="1">
      <alignment horizontal="center" vertical="center"/>
      <protection/>
    </xf>
    <xf numFmtId="0" fontId="0" fillId="37" borderId="35" xfId="62" applyNumberFormat="1" applyFont="1" applyFill="1" applyBorder="1" applyAlignment="1">
      <alignment horizontal="center"/>
      <protection/>
    </xf>
    <xf numFmtId="0" fontId="0" fillId="37" borderId="35" xfId="62" applyFont="1" applyFill="1" applyBorder="1" applyAlignment="1" quotePrefix="1">
      <alignment horizontal="center" vertical="center"/>
      <protection/>
    </xf>
    <xf numFmtId="0" fontId="0" fillId="37" borderId="47" xfId="62" applyFont="1" applyFill="1" applyBorder="1" applyAlignment="1">
      <alignment horizontal="center" vertical="center"/>
      <protection/>
    </xf>
    <xf numFmtId="0" fontId="0" fillId="0" borderId="35" xfId="62" applyFont="1" applyBorder="1" applyAlignment="1" quotePrefix="1">
      <alignment horizontal="center" vertical="center"/>
      <protection/>
    </xf>
    <xf numFmtId="171" fontId="0" fillId="0" borderId="35" xfId="57" applyNumberFormat="1" applyFont="1" applyBorder="1" applyAlignment="1" applyProtection="1">
      <alignment horizontal="center" vertical="center"/>
      <protection hidden="1"/>
    </xf>
    <xf numFmtId="0" fontId="0" fillId="41" borderId="48" xfId="62" applyFont="1" applyFill="1" applyBorder="1">
      <alignment/>
      <protection/>
    </xf>
    <xf numFmtId="0" fontId="14" fillId="41" borderId="42" xfId="62" applyFont="1" applyFill="1" applyBorder="1" applyAlignment="1">
      <alignment vertical="center"/>
      <protection/>
    </xf>
    <xf numFmtId="0" fontId="0" fillId="41" borderId="45" xfId="62" applyFont="1" applyFill="1" applyBorder="1" applyAlignment="1">
      <alignment horizontal="left"/>
      <protection/>
    </xf>
    <xf numFmtId="0" fontId="13" fillId="0" borderId="35" xfId="62" applyFont="1" applyFill="1" applyBorder="1" applyAlignment="1">
      <alignment horizontal="center" vertical="center" wrapText="1"/>
      <protection/>
    </xf>
    <xf numFmtId="0" fontId="13" fillId="0" borderId="35" xfId="62" applyFont="1" applyFill="1" applyBorder="1" applyAlignment="1">
      <alignment horizontal="center" vertical="center"/>
      <protection/>
    </xf>
    <xf numFmtId="0" fontId="13" fillId="0" borderId="46" xfId="62" applyFont="1" applyFill="1" applyBorder="1" applyAlignment="1">
      <alignment horizontal="center" vertical="center" wrapText="1"/>
      <protection/>
    </xf>
    <xf numFmtId="0" fontId="0" fillId="41" borderId="49" xfId="62" applyFont="1" applyFill="1" applyBorder="1">
      <alignment/>
      <protection/>
    </xf>
    <xf numFmtId="0" fontId="14" fillId="41" borderId="50" xfId="62" applyFont="1" applyFill="1" applyBorder="1" applyAlignment="1">
      <alignment vertical="center"/>
      <protection/>
    </xf>
    <xf numFmtId="0" fontId="0" fillId="41" borderId="50" xfId="62" applyFont="1" applyFill="1" applyBorder="1" applyAlignment="1">
      <alignment horizontal="left"/>
      <protection/>
    </xf>
    <xf numFmtId="0" fontId="13" fillId="0" borderId="51" xfId="62" applyFont="1" applyFill="1" applyBorder="1" applyAlignment="1">
      <alignment vertical="center"/>
      <protection/>
    </xf>
    <xf numFmtId="0" fontId="13" fillId="0" borderId="52" xfId="62" applyFont="1" applyFill="1" applyBorder="1" applyAlignment="1">
      <alignment vertical="center"/>
      <protection/>
    </xf>
    <xf numFmtId="0" fontId="13" fillId="0" borderId="53" xfId="62" applyFont="1" applyFill="1" applyBorder="1" applyAlignment="1">
      <alignment vertical="center"/>
      <protection/>
    </xf>
    <xf numFmtId="0" fontId="13" fillId="0" borderId="54" xfId="62" applyFont="1" applyFill="1" applyBorder="1" applyAlignment="1">
      <alignment vertical="center"/>
      <protection/>
    </xf>
    <xf numFmtId="44" fontId="13" fillId="0" borderId="0" xfId="62" applyNumberFormat="1" applyFont="1" applyFill="1" applyBorder="1" applyAlignment="1">
      <alignment vertical="center"/>
      <protection/>
    </xf>
    <xf numFmtId="10" fontId="13" fillId="0" borderId="55" xfId="62" applyNumberFormat="1" applyFont="1" applyFill="1" applyBorder="1" applyAlignment="1">
      <alignment vertical="center"/>
      <protection/>
    </xf>
    <xf numFmtId="165" fontId="4" fillId="37" borderId="28" xfId="0" applyNumberFormat="1" applyFont="1" applyFill="1" applyBorder="1" applyAlignment="1">
      <alignment horizontal="center"/>
    </xf>
    <xf numFmtId="165" fontId="4" fillId="37" borderId="27" xfId="0" applyNumberFormat="1" applyFont="1" applyFill="1" applyBorder="1" applyAlignment="1">
      <alignment horizontal="center"/>
    </xf>
    <xf numFmtId="15" fontId="0" fillId="0" borderId="56" xfId="0" applyNumberFormat="1" applyBorder="1" applyAlignment="1">
      <alignment horizontal="center"/>
    </xf>
    <xf numFmtId="0" fontId="0" fillId="0" borderId="36"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7" xfId="0" applyFill="1" applyBorder="1" applyAlignment="1">
      <alignment horizontal="center"/>
    </xf>
    <xf numFmtId="0" fontId="0" fillId="0" borderId="39" xfId="0" applyBorder="1" applyAlignment="1">
      <alignment horizontal="center"/>
    </xf>
    <xf numFmtId="0" fontId="0" fillId="0" borderId="0" xfId="0" applyAlignment="1">
      <alignment horizontal="center"/>
    </xf>
    <xf numFmtId="0" fontId="0" fillId="0" borderId="0" xfId="62" applyAlignment="1">
      <alignment horizontal="center"/>
      <protection/>
    </xf>
    <xf numFmtId="0" fontId="20" fillId="0" borderId="0" xfId="62" applyFont="1" applyAlignment="1">
      <alignment horizontal="center"/>
      <protection/>
    </xf>
    <xf numFmtId="0" fontId="4" fillId="0" borderId="0" xfId="62" applyFont="1" applyBorder="1" applyAlignment="1">
      <alignment horizontal="center" vertical="center" wrapText="1"/>
      <protection/>
    </xf>
    <xf numFmtId="0" fontId="21" fillId="0" borderId="0" xfId="61" applyFont="1" applyBorder="1" applyAlignment="1">
      <alignment horizontal="center" vertical="center" wrapText="1"/>
      <protection/>
    </xf>
    <xf numFmtId="0" fontId="22" fillId="0" borderId="0" xfId="62" applyFont="1">
      <alignment/>
      <protection/>
    </xf>
    <xf numFmtId="0" fontId="10" fillId="0" borderId="0" xfId="61" applyBorder="1" applyAlignment="1">
      <alignment horizontal="center" vertical="center" wrapText="1"/>
      <protection/>
    </xf>
    <xf numFmtId="44" fontId="0" fillId="0" borderId="0" xfId="62" applyNumberFormat="1">
      <alignment/>
      <protection/>
    </xf>
    <xf numFmtId="10" fontId="0" fillId="0" borderId="0" xfId="62" applyNumberFormat="1">
      <alignment/>
      <protection/>
    </xf>
    <xf numFmtId="0" fontId="4" fillId="0" borderId="0" xfId="62" applyFont="1">
      <alignment/>
      <protection/>
    </xf>
    <xf numFmtId="44" fontId="4" fillId="0" borderId="0" xfId="62" applyNumberFormat="1" applyFont="1" applyAlignment="1">
      <alignment horizontal="center"/>
      <protection/>
    </xf>
    <xf numFmtId="10" fontId="4" fillId="0" borderId="0" xfId="62" applyNumberFormat="1" applyFont="1" applyAlignment="1">
      <alignment horizontal="center"/>
      <protection/>
    </xf>
    <xf numFmtId="44" fontId="23" fillId="0" borderId="0" xfId="62" applyNumberFormat="1" applyFont="1" applyAlignment="1">
      <alignment horizontal="center"/>
      <protection/>
    </xf>
    <xf numFmtId="10" fontId="24" fillId="0" borderId="0" xfId="62" applyNumberFormat="1" applyFont="1">
      <alignment/>
      <protection/>
    </xf>
    <xf numFmtId="44" fontId="23" fillId="0" borderId="0" xfId="62" applyNumberFormat="1" applyFont="1">
      <alignment/>
      <protection/>
    </xf>
    <xf numFmtId="0" fontId="10" fillId="0" borderId="0" xfId="61">
      <alignment/>
      <protection/>
    </xf>
    <xf numFmtId="0" fontId="0" fillId="0" borderId="58" xfId="62" applyBorder="1">
      <alignment/>
      <protection/>
    </xf>
    <xf numFmtId="0" fontId="4" fillId="0" borderId="59" xfId="62" applyFont="1" applyBorder="1">
      <alignment/>
      <protection/>
    </xf>
    <xf numFmtId="44" fontId="23" fillId="0" borderId="59" xfId="62" applyNumberFormat="1" applyFont="1" applyBorder="1">
      <alignment/>
      <protection/>
    </xf>
    <xf numFmtId="10" fontId="24" fillId="0" borderId="59" xfId="62" applyNumberFormat="1" applyFont="1" applyBorder="1">
      <alignment/>
      <protection/>
    </xf>
    <xf numFmtId="44" fontId="23" fillId="0" borderId="60" xfId="62" applyNumberFormat="1" applyFont="1" applyBorder="1">
      <alignment/>
      <protection/>
    </xf>
    <xf numFmtId="0" fontId="0" fillId="0" borderId="61" xfId="62" applyBorder="1">
      <alignment/>
      <protection/>
    </xf>
    <xf numFmtId="0" fontId="4" fillId="0" borderId="0" xfId="62" applyFont="1" applyBorder="1">
      <alignment/>
      <protection/>
    </xf>
    <xf numFmtId="44" fontId="4" fillId="0" borderId="62" xfId="62" applyNumberFormat="1" applyFont="1" applyBorder="1" applyAlignment="1">
      <alignment horizontal="center"/>
      <protection/>
    </xf>
    <xf numFmtId="10" fontId="4" fillId="0" borderId="62" xfId="62" applyNumberFormat="1" applyFont="1" applyBorder="1" applyAlignment="1">
      <alignment horizontal="center"/>
      <protection/>
    </xf>
    <xf numFmtId="44" fontId="4" fillId="0" borderId="63" xfId="62" applyNumberFormat="1" applyFont="1" applyBorder="1" applyAlignment="1">
      <alignment horizontal="center"/>
      <protection/>
    </xf>
    <xf numFmtId="44" fontId="4" fillId="0" borderId="64" xfId="62" applyNumberFormat="1" applyFont="1" applyBorder="1" applyAlignment="1">
      <alignment horizontal="center"/>
      <protection/>
    </xf>
    <xf numFmtId="0" fontId="25" fillId="0" borderId="0" xfId="62" applyFont="1" applyBorder="1">
      <alignment/>
      <protection/>
    </xf>
    <xf numFmtId="44" fontId="0" fillId="0" borderId="0" xfId="62" applyNumberFormat="1" applyBorder="1">
      <alignment/>
      <protection/>
    </xf>
    <xf numFmtId="10" fontId="0" fillId="0" borderId="0" xfId="62" applyNumberFormat="1" applyBorder="1">
      <alignment/>
      <protection/>
    </xf>
    <xf numFmtId="0" fontId="0" fillId="0" borderId="64" xfId="62" applyBorder="1">
      <alignment/>
      <protection/>
    </xf>
    <xf numFmtId="44" fontId="26" fillId="0" borderId="0" xfId="62" applyNumberFormat="1" applyFont="1" applyBorder="1" applyAlignment="1">
      <alignment horizontal="center"/>
      <protection/>
    </xf>
    <xf numFmtId="44" fontId="26" fillId="0" borderId="64" xfId="62" applyNumberFormat="1" applyFont="1" applyBorder="1" applyAlignment="1">
      <alignment horizontal="center"/>
      <protection/>
    </xf>
    <xf numFmtId="44" fontId="15" fillId="0" borderId="0" xfId="62" applyNumberFormat="1" applyFont="1" applyBorder="1" applyAlignment="1">
      <alignment horizontal="center"/>
      <protection/>
    </xf>
    <xf numFmtId="10" fontId="15" fillId="0" borderId="0" xfId="62" applyNumberFormat="1" applyFont="1" applyBorder="1" applyAlignment="1">
      <alignment horizontal="center"/>
      <protection/>
    </xf>
    <xf numFmtId="0" fontId="15" fillId="0" borderId="0" xfId="62" applyFont="1" applyBorder="1" applyAlignment="1">
      <alignment horizontal="center"/>
      <protection/>
    </xf>
    <xf numFmtId="0" fontId="15" fillId="0" borderId="64" xfId="62" applyFont="1" applyBorder="1" applyAlignment="1">
      <alignment horizontal="center"/>
      <protection/>
    </xf>
    <xf numFmtId="0" fontId="0" fillId="0" borderId="65" xfId="62" applyBorder="1">
      <alignment/>
      <protection/>
    </xf>
    <xf numFmtId="0" fontId="0" fillId="0" borderId="51" xfId="62" applyBorder="1">
      <alignment/>
      <protection/>
    </xf>
    <xf numFmtId="0" fontId="0" fillId="0" borderId="29" xfId="62" applyBorder="1">
      <alignment/>
      <protection/>
    </xf>
    <xf numFmtId="0" fontId="4" fillId="0" borderId="0" xfId="61" applyFont="1">
      <alignment/>
      <protection/>
    </xf>
    <xf numFmtId="44" fontId="4" fillId="0" borderId="0" xfId="61" applyNumberFormat="1" applyFont="1" applyAlignment="1">
      <alignment horizontal="center"/>
      <protection/>
    </xf>
    <xf numFmtId="10" fontId="4" fillId="0" borderId="0" xfId="61" applyNumberFormat="1" applyFont="1" applyAlignment="1">
      <alignment horizontal="center"/>
      <protection/>
    </xf>
    <xf numFmtId="0" fontId="0" fillId="0" borderId="0" xfId="62" applyFont="1">
      <alignment/>
      <protection/>
    </xf>
    <xf numFmtId="10" fontId="23" fillId="0" borderId="0" xfId="62" applyNumberFormat="1" applyFont="1">
      <alignment/>
      <protection/>
    </xf>
    <xf numFmtId="0" fontId="0" fillId="0" borderId="46" xfId="62" applyFont="1" applyBorder="1" applyAlignment="1">
      <alignment horizontal="center" vertical="center"/>
      <protection/>
    </xf>
    <xf numFmtId="0" fontId="0" fillId="0" borderId="35" xfId="62" applyFont="1" applyBorder="1" applyAlignment="1">
      <alignment horizontal="center" vertical="center"/>
      <protection/>
    </xf>
    <xf numFmtId="0" fontId="0" fillId="0" borderId="35" xfId="62" applyFont="1" applyBorder="1" applyAlignment="1">
      <alignment vertical="center"/>
      <protection/>
    </xf>
    <xf numFmtId="172" fontId="0" fillId="0" borderId="35" xfId="57" applyNumberFormat="1" applyFont="1" applyBorder="1" applyAlignment="1">
      <alignment horizontal="center" vertical="center"/>
    </xf>
    <xf numFmtId="171" fontId="0" fillId="0" borderId="35" xfId="57" applyNumberFormat="1" applyFont="1" applyBorder="1" applyAlignment="1" applyProtection="1">
      <alignment horizontal="center" vertical="center"/>
      <protection hidden="1"/>
    </xf>
    <xf numFmtId="171" fontId="0" fillId="0" borderId="35" xfId="57" applyNumberFormat="1" applyFont="1" applyBorder="1" applyAlignment="1">
      <alignment horizontal="center" vertical="center"/>
    </xf>
    <xf numFmtId="49" fontId="35" fillId="0" borderId="0" xfId="30">
      <alignment horizontal="left" vertical="top"/>
      <protection/>
    </xf>
    <xf numFmtId="0" fontId="36" fillId="0" borderId="0" xfId="61" applyFont="1">
      <alignment/>
      <protection/>
    </xf>
    <xf numFmtId="0" fontId="37" fillId="0" borderId="0" xfId="52" applyFont="1" applyAlignment="1" applyProtection="1">
      <alignment/>
      <protection/>
    </xf>
    <xf numFmtId="44" fontId="21" fillId="0" borderId="0" xfId="61" applyNumberFormat="1" applyFont="1">
      <alignment/>
      <protection/>
    </xf>
    <xf numFmtId="0" fontId="38" fillId="0" borderId="0" xfId="61" applyFont="1" applyAlignment="1">
      <alignment horizontal="right"/>
      <protection/>
    </xf>
    <xf numFmtId="0" fontId="0" fillId="0" borderId="0" xfId="61" applyFont="1" applyAlignment="1">
      <alignment horizontal="center"/>
      <protection/>
    </xf>
    <xf numFmtId="1" fontId="35" fillId="0" borderId="0" xfId="30" applyNumberFormat="1">
      <alignment horizontal="left" vertical="top"/>
      <protection/>
    </xf>
    <xf numFmtId="1" fontId="35" fillId="0" borderId="0" xfId="30" applyNumberFormat="1" applyFont="1">
      <alignment horizontal="left" vertical="top"/>
      <protection/>
    </xf>
    <xf numFmtId="0" fontId="39" fillId="0" borderId="0" xfId="29" applyFont="1" applyAlignment="1">
      <alignment horizontal="left"/>
      <protection/>
    </xf>
    <xf numFmtId="0" fontId="90" fillId="0" borderId="0" xfId="61" applyFont="1">
      <alignment/>
      <protection/>
    </xf>
    <xf numFmtId="0" fontId="8" fillId="0" borderId="0" xfId="61" applyFont="1">
      <alignment/>
      <protection/>
    </xf>
    <xf numFmtId="0" fontId="40" fillId="0" borderId="0" xfId="61" applyFont="1">
      <alignment/>
      <protection/>
    </xf>
    <xf numFmtId="0" fontId="41" fillId="0" borderId="0" xfId="61" applyFont="1">
      <alignment/>
      <protection/>
    </xf>
    <xf numFmtId="0" fontId="39" fillId="0" borderId="0" xfId="28" applyFont="1" applyAlignment="1">
      <alignment horizontal="left"/>
      <protection/>
    </xf>
    <xf numFmtId="0" fontId="43" fillId="0" borderId="0" xfId="52" applyFont="1" applyBorder="1" applyAlignment="1" applyProtection="1">
      <alignment/>
      <protection/>
    </xf>
    <xf numFmtId="49" fontId="44" fillId="0" borderId="0" xfId="30" applyFont="1">
      <alignment horizontal="left" vertical="top"/>
      <protection/>
    </xf>
    <xf numFmtId="0" fontId="39" fillId="0" borderId="0" xfId="61" applyFont="1" applyAlignment="1">
      <alignment horizontal="left"/>
      <protection/>
    </xf>
    <xf numFmtId="0" fontId="10" fillId="0" borderId="0" xfId="61" applyAlignment="1">
      <alignment horizontal="left"/>
      <protection/>
    </xf>
    <xf numFmtId="1" fontId="46" fillId="0" borderId="0" xfId="30" applyNumberFormat="1" applyFont="1" applyAlignment="1">
      <alignment horizontal="center" vertical="center"/>
      <protection/>
    </xf>
    <xf numFmtId="0" fontId="47" fillId="0" borderId="0" xfId="28" applyFont="1">
      <alignment vertical="top"/>
      <protection/>
    </xf>
    <xf numFmtId="0" fontId="41" fillId="0" borderId="0" xfId="28" applyFont="1">
      <alignment vertical="top"/>
      <protection/>
    </xf>
    <xf numFmtId="0" fontId="8" fillId="0" borderId="0" xfId="28" applyFont="1">
      <alignment vertical="top"/>
      <protection/>
    </xf>
    <xf numFmtId="1" fontId="10" fillId="0" borderId="0" xfId="61" applyNumberFormat="1">
      <alignment/>
      <protection/>
    </xf>
    <xf numFmtId="49" fontId="35" fillId="0" borderId="0" xfId="30" applyFont="1">
      <alignment horizontal="left" vertical="top"/>
      <protection/>
    </xf>
    <xf numFmtId="0" fontId="42" fillId="0" borderId="0" xfId="28">
      <alignment vertical="top"/>
      <protection/>
    </xf>
    <xf numFmtId="49" fontId="35" fillId="0" borderId="0" xfId="30" applyAlignment="1">
      <alignment horizontal="left"/>
      <protection/>
    </xf>
    <xf numFmtId="0" fontId="39" fillId="0" borderId="0" xfId="31" applyNumberFormat="1" applyFont="1" applyAlignment="1">
      <alignment horizontal="left"/>
      <protection/>
    </xf>
    <xf numFmtId="0" fontId="45" fillId="0" borderId="0" xfId="27" applyNumberFormat="1" applyFont="1" applyAlignment="1">
      <alignment horizontal="left"/>
      <protection/>
    </xf>
    <xf numFmtId="0" fontId="39" fillId="0" borderId="0" xfId="27" applyNumberFormat="1" applyFont="1" applyAlignment="1">
      <alignment horizontal="left"/>
      <protection/>
    </xf>
    <xf numFmtId="173" fontId="35" fillId="0" borderId="0" xfId="30" applyNumberFormat="1" applyFont="1">
      <alignment horizontal="left" vertical="top"/>
      <protection/>
    </xf>
    <xf numFmtId="173" fontId="35" fillId="0" borderId="0" xfId="30" applyNumberFormat="1">
      <alignment horizontal="left" vertical="top"/>
      <protection/>
    </xf>
    <xf numFmtId="173" fontId="35" fillId="0" borderId="0" xfId="30" applyNumberFormat="1" applyAlignment="1">
      <alignment horizontal="left"/>
      <protection/>
    </xf>
    <xf numFmtId="173" fontId="35" fillId="0" borderId="0" xfId="30" applyNumberFormat="1" applyFont="1" applyAlignment="1">
      <alignment horizontal="left"/>
      <protection/>
    </xf>
    <xf numFmtId="0" fontId="4" fillId="0" borderId="36" xfId="62" applyFont="1" applyBorder="1" applyAlignment="1">
      <alignment horizontal="center" vertical="center" wrapText="1"/>
      <protection/>
    </xf>
    <xf numFmtId="0" fontId="10" fillId="0" borderId="56" xfId="61" applyBorder="1" applyAlignment="1">
      <alignment horizontal="center" vertical="center" wrapText="1"/>
      <protection/>
    </xf>
    <xf numFmtId="0" fontId="10" fillId="0" borderId="39" xfId="61" applyBorder="1" applyAlignment="1">
      <alignment horizontal="center" vertical="center" wrapText="1"/>
      <protection/>
    </xf>
    <xf numFmtId="0" fontId="21" fillId="0" borderId="56" xfId="61" applyFont="1" applyBorder="1" applyAlignment="1">
      <alignment horizontal="center" vertical="center" wrapText="1"/>
      <protection/>
    </xf>
    <xf numFmtId="0" fontId="21" fillId="0" borderId="39" xfId="61" applyFont="1" applyBorder="1" applyAlignment="1">
      <alignment horizontal="center" vertical="center" wrapText="1"/>
      <protection/>
    </xf>
    <xf numFmtId="0" fontId="2" fillId="42" borderId="66" xfId="0" applyFont="1" applyFill="1" applyBorder="1" applyAlignment="1">
      <alignment horizontal="center" vertical="center" wrapText="1"/>
    </xf>
    <xf numFmtId="0" fontId="0" fillId="0" borderId="67" xfId="0" applyBorder="1" applyAlignment="1">
      <alignment horizontal="center"/>
    </xf>
    <xf numFmtId="0" fontId="0" fillId="0" borderId="63" xfId="0" applyBorder="1" applyAlignment="1">
      <alignment horizontal="center"/>
    </xf>
    <xf numFmtId="0" fontId="0" fillId="41" borderId="68" xfId="62" applyFont="1" applyFill="1" applyBorder="1" applyAlignment="1">
      <alignment horizontal="left"/>
      <protection/>
    </xf>
    <xf numFmtId="0" fontId="0" fillId="41" borderId="50" xfId="62" applyFont="1" applyFill="1" applyBorder="1" applyAlignment="1">
      <alignment horizontal="left"/>
      <protection/>
    </xf>
    <xf numFmtId="0" fontId="0" fillId="41" borderId="0" xfId="62" applyFont="1" applyFill="1" applyBorder="1" applyAlignment="1">
      <alignment horizontal="left"/>
      <protection/>
    </xf>
    <xf numFmtId="168" fontId="0" fillId="0" borderId="42" xfId="57" applyNumberFormat="1" applyFont="1" applyBorder="1" applyAlignment="1">
      <alignment horizontal="left" vertical="center"/>
    </xf>
    <xf numFmtId="168" fontId="0" fillId="0" borderId="42" xfId="57" applyNumberFormat="1" applyFont="1" applyBorder="1" applyAlignment="1">
      <alignment horizontal="left" vertical="center"/>
    </xf>
    <xf numFmtId="168" fontId="0" fillId="0" borderId="48" xfId="57" applyNumberFormat="1" applyFont="1" applyBorder="1" applyAlignment="1">
      <alignment horizontal="left" vertical="center"/>
    </xf>
    <xf numFmtId="168" fontId="13" fillId="0" borderId="0" xfId="57" applyNumberFormat="1" applyFont="1" applyFill="1" applyBorder="1" applyAlignment="1">
      <alignment horizontal="left" vertical="center"/>
    </xf>
    <xf numFmtId="168" fontId="13" fillId="0" borderId="55" xfId="57" applyNumberFormat="1" applyFont="1" applyFill="1" applyBorder="1" applyAlignment="1">
      <alignment horizontal="left" vertical="center"/>
    </xf>
    <xf numFmtId="168" fontId="4" fillId="0" borderId="45" xfId="57" applyNumberFormat="1" applyFont="1" applyBorder="1" applyAlignment="1">
      <alignment horizontal="left" vertical="center" wrapText="1"/>
    </xf>
    <xf numFmtId="168" fontId="4" fillId="0" borderId="44" xfId="57" applyNumberFormat="1" applyFont="1" applyBorder="1" applyAlignment="1">
      <alignment horizontal="left" vertical="center" wrapText="1"/>
    </xf>
    <xf numFmtId="168" fontId="4" fillId="0" borderId="55" xfId="57" applyNumberFormat="1" applyFont="1" applyBorder="1" applyAlignment="1">
      <alignment horizontal="left" vertical="center" wrapText="1"/>
    </xf>
    <xf numFmtId="168" fontId="4" fillId="0" borderId="69" xfId="57" applyNumberFormat="1" applyFont="1" applyBorder="1" applyAlignment="1">
      <alignment horizontal="left" vertical="center" wrapText="1"/>
    </xf>
    <xf numFmtId="44" fontId="0" fillId="0" borderId="0" xfId="57" applyFont="1" applyBorder="1" applyAlignment="1">
      <alignment horizontal="center" vertical="top"/>
    </xf>
    <xf numFmtId="0" fontId="0" fillId="0" borderId="0" xfId="62" applyNumberFormat="1" applyFont="1" applyBorder="1" applyAlignment="1">
      <alignment horizontal="left" vertical="top" wrapText="1"/>
      <protection/>
    </xf>
    <xf numFmtId="0" fontId="0" fillId="0" borderId="0" xfId="62" applyFont="1" applyBorder="1" applyAlignment="1">
      <alignment horizontal="left" vertical="top" wrapText="1"/>
      <protection/>
    </xf>
    <xf numFmtId="0" fontId="0" fillId="0" borderId="70" xfId="62" applyFont="1" applyBorder="1" applyAlignment="1">
      <alignment horizontal="left" vertical="top" wrapText="1"/>
      <protection/>
    </xf>
    <xf numFmtId="44" fontId="0" fillId="0" borderId="0" xfId="57" applyFont="1" applyBorder="1" applyAlignment="1">
      <alignment horizontal="center" vertical="top"/>
    </xf>
    <xf numFmtId="0" fontId="13" fillId="0" borderId="71" xfId="62" applyFont="1" applyFill="1" applyBorder="1" applyAlignment="1">
      <alignment horizontal="center" vertical="center"/>
      <protection/>
    </xf>
    <xf numFmtId="0" fontId="13" fillId="0" borderId="72" xfId="62" applyFont="1" applyFill="1" applyBorder="1" applyAlignment="1">
      <alignment horizontal="center" vertical="center"/>
      <protection/>
    </xf>
    <xf numFmtId="0" fontId="13" fillId="0" borderId="73" xfId="62" applyFont="1" applyFill="1" applyBorder="1" applyAlignment="1">
      <alignment horizontal="center" vertical="center"/>
      <protection/>
    </xf>
    <xf numFmtId="0" fontId="0" fillId="41" borderId="74" xfId="62" applyFont="1" applyFill="1" applyBorder="1" applyAlignment="1">
      <alignment horizontal="left"/>
      <protection/>
    </xf>
    <xf numFmtId="0" fontId="0" fillId="41" borderId="45" xfId="62" applyFont="1" applyFill="1" applyBorder="1" applyAlignment="1">
      <alignment horizontal="left"/>
      <protection/>
    </xf>
    <xf numFmtId="0" fontId="16" fillId="37" borderId="75" xfId="62" applyFont="1" applyFill="1" applyBorder="1" applyAlignment="1">
      <alignment horizontal="center" vertical="center"/>
      <protection/>
    </xf>
    <xf numFmtId="0" fontId="15" fillId="0" borderId="75" xfId="62" applyFont="1" applyBorder="1" applyAlignment="1">
      <alignment horizontal="center" vertical="center"/>
      <protection/>
    </xf>
    <xf numFmtId="0" fontId="13" fillId="0" borderId="75" xfId="62" applyFont="1" applyBorder="1" applyAlignment="1">
      <alignment horizontal="center" vertical="center"/>
      <protection/>
    </xf>
    <xf numFmtId="0" fontId="91" fillId="40" borderId="54" xfId="62" applyFont="1" applyFill="1" applyBorder="1" applyAlignment="1">
      <alignment horizontal="center" vertical="center" wrapText="1"/>
      <protection/>
    </xf>
    <xf numFmtId="0" fontId="92" fillId="40" borderId="53" xfId="62" applyFont="1" applyFill="1" applyBorder="1" applyAlignment="1">
      <alignment horizontal="center" vertical="center" wrapText="1"/>
      <protection/>
    </xf>
    <xf numFmtId="0" fontId="92" fillId="40" borderId="76" xfId="62" applyFont="1" applyFill="1" applyBorder="1" applyAlignment="1">
      <alignment horizontal="center" vertical="center" wrapText="1"/>
      <protection/>
    </xf>
    <xf numFmtId="0" fontId="92" fillId="40" borderId="43" xfId="62" applyFont="1" applyFill="1" applyBorder="1" applyAlignment="1">
      <alignment horizontal="center" vertical="center" wrapText="1"/>
      <protection/>
    </xf>
    <xf numFmtId="0" fontId="92" fillId="40" borderId="0" xfId="62" applyFont="1" applyFill="1" applyBorder="1" applyAlignment="1">
      <alignment horizontal="center" vertical="center" wrapText="1"/>
      <protection/>
    </xf>
    <xf numFmtId="0" fontId="92" fillId="40" borderId="70" xfId="62" applyFont="1" applyFill="1" applyBorder="1" applyAlignment="1">
      <alignment horizontal="center" vertical="center" wrapText="1"/>
      <protection/>
    </xf>
    <xf numFmtId="0" fontId="92" fillId="40" borderId="52" xfId="62" applyFont="1" applyFill="1" applyBorder="1" applyAlignment="1">
      <alignment horizontal="center" vertical="center" wrapText="1"/>
      <protection/>
    </xf>
    <xf numFmtId="0" fontId="92" fillId="40" borderId="51" xfId="62" applyFont="1" applyFill="1" applyBorder="1" applyAlignment="1">
      <alignment horizontal="center" vertical="center" wrapText="1"/>
      <protection/>
    </xf>
    <xf numFmtId="0" fontId="92" fillId="40" borderId="77" xfId="62" applyFont="1" applyFill="1" applyBorder="1" applyAlignment="1">
      <alignment horizontal="center" vertical="center" wrapText="1"/>
      <protection/>
    </xf>
    <xf numFmtId="0" fontId="13" fillId="0" borderId="42" xfId="62" applyFont="1" applyFill="1" applyBorder="1" applyAlignment="1">
      <alignment horizontal="center" vertical="center"/>
      <protection/>
    </xf>
    <xf numFmtId="0" fontId="13" fillId="0" borderId="42" xfId="62" applyFont="1" applyBorder="1" applyAlignment="1">
      <alignment horizontal="center" vertical="center"/>
      <protection/>
    </xf>
    <xf numFmtId="0" fontId="13" fillId="0" borderId="78" xfId="62" applyFont="1" applyFill="1" applyBorder="1" applyAlignment="1">
      <alignment horizontal="center" vertical="center"/>
      <protection/>
    </xf>
    <xf numFmtId="17" fontId="13" fillId="0" borderId="78" xfId="62" applyNumberFormat="1" applyFont="1" applyBorder="1" applyAlignment="1">
      <alignment horizontal="center" vertical="center"/>
      <protection/>
    </xf>
    <xf numFmtId="0" fontId="13" fillId="0" borderId="78" xfId="62" applyFont="1" applyBorder="1" applyAlignment="1">
      <alignment horizontal="center" vertical="center"/>
      <protection/>
    </xf>
  </cellXfs>
  <cellStyles count="7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48_description" xfId="27"/>
    <cellStyle name="48_noms" xfId="28"/>
    <cellStyle name="48_pays" xfId="29"/>
    <cellStyle name="48_prix" xfId="30"/>
    <cellStyle name="48_qte"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Bon" xfId="45"/>
    <cellStyle name="Calcul" xfId="46"/>
    <cellStyle name="Cellule liée" xfId="47"/>
    <cellStyle name="Commentaire" xfId="48"/>
    <cellStyle name="Entrée" xfId="49"/>
    <cellStyle name="Euro" xfId="50"/>
    <cellStyle name="Insatisfaisant" xfId="51"/>
    <cellStyle name="Lien hypertexte 2" xfId="52"/>
    <cellStyle name="Comma" xfId="53"/>
    <cellStyle name="Comma [0]" xfId="54"/>
    <cellStyle name="Currency" xfId="55"/>
    <cellStyle name="Currency [0]" xfId="56"/>
    <cellStyle name="Monétaire 2" xfId="57"/>
    <cellStyle name="Monétaire 2 2" xfId="58"/>
    <cellStyle name="Monétaire 3" xfId="59"/>
    <cellStyle name="Neutre" xfId="60"/>
    <cellStyle name="Normal 2" xfId="61"/>
    <cellStyle name="Normal 2 2" xfId="62"/>
    <cellStyle name="Normal 2 2 2" xfId="63"/>
    <cellStyle name="Normal 3" xfId="64"/>
    <cellStyle name="Percent" xfId="65"/>
    <cellStyle name="Pourcentage 2" xfId="66"/>
    <cellStyle name="Remarque" xfId="67"/>
    <cellStyle name="Satisfaisant" xfId="68"/>
    <cellStyle name="Sortie" xfId="69"/>
    <cellStyle name="Texte explicatif" xfId="70"/>
    <cellStyle name="Titre" xfId="71"/>
    <cellStyle name="Titre " xfId="72"/>
    <cellStyle name="Titre 1" xfId="73"/>
    <cellStyle name="Titre 1" xfId="74"/>
    <cellStyle name="Titre 2" xfId="75"/>
    <cellStyle name="Titre 2" xfId="76"/>
    <cellStyle name="Titre 3" xfId="77"/>
    <cellStyle name="Titre 3" xfId="78"/>
    <cellStyle name="Titre 4" xfId="79"/>
    <cellStyle name="Titre 4" xfId="80"/>
    <cellStyle name="Total" xfId="81"/>
    <cellStyle name="Vérification" xfId="82"/>
    <cellStyle name="Vérification de cellule" xfId="8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1323975</xdr:colOff>
      <xdr:row>42</xdr:row>
      <xdr:rowOff>28575</xdr:rowOff>
    </xdr:from>
    <xdr:to>
      <xdr:col>3</xdr:col>
      <xdr:colOff>4143375</xdr:colOff>
      <xdr:row>43</xdr:row>
      <xdr:rowOff>114300</xdr:rowOff>
    </xdr:to>
    <xdr:pic>
      <xdr:nvPicPr>
        <xdr:cNvPr id="1" name="Picture 2"/>
        <xdr:cNvPicPr preferRelativeResize="1">
          <a:picLocks noChangeAspect="1"/>
        </xdr:cNvPicPr>
      </xdr:nvPicPr>
      <xdr:blipFill>
        <a:blip r:embed="rId1"/>
        <a:stretch>
          <a:fillRect/>
        </a:stretch>
      </xdr:blipFill>
      <xdr:spPr>
        <a:xfrm>
          <a:off x="2752725" y="7877175"/>
          <a:ext cx="2819400"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hristian\Library\Mobile%20Documents\com~apple~CloudDocs\Cours%20Me&#769;rici\Automne%202018\Standardisation%20un%20puissant%20outil%20de%20gestion%20(430-738-ME)\Les%20cartes\Carte_Boutique_Le_7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 Boutique"/>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r.wikipedia.org/wiki/Langue_chinoise" TargetMode="External" /><Relationship Id="rId2" Type="http://schemas.openxmlformats.org/officeDocument/2006/relationships/hyperlink" Target="http://fr.wikipedia.org/wiki/Langue_chinoise" TargetMode="External" /><Relationship Id="rId3" Type="http://schemas.openxmlformats.org/officeDocument/2006/relationships/hyperlink" Target="http://www.hrimag.com/Le-calcul-du-prix-moyen-offert-PmO" TargetMode="External" /><Relationship Id="rId4"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B1:H47"/>
  <sheetViews>
    <sheetView showGridLines="0" showZeros="0" tabSelected="1" workbookViewId="0" topLeftCell="A5">
      <selection activeCell="D16" sqref="D16"/>
    </sheetView>
  </sheetViews>
  <sheetFormatPr defaultColWidth="11.421875" defaultRowHeight="12.75"/>
  <cols>
    <col min="1" max="1" width="4.8515625" style="136" customWidth="1"/>
    <col min="2" max="2" width="8.28125" style="136" customWidth="1"/>
    <col min="3" max="3" width="8.28125" style="197" customWidth="1"/>
    <col min="4" max="4" width="63.00390625" style="136" customWidth="1"/>
    <col min="5" max="5" width="14.8515625" style="136" customWidth="1"/>
    <col min="6" max="6" width="10.8515625" style="136" customWidth="1"/>
    <col min="7" max="9" width="66.00390625" style="136" customWidth="1"/>
    <col min="10" max="11" width="12.00390625" style="136" customWidth="1"/>
    <col min="12" max="12" width="25.00390625" style="136" customWidth="1"/>
    <col min="13" max="13" width="6.8515625" style="136" customWidth="1"/>
    <col min="14" max="16384" width="10.8515625" style="136" customWidth="1"/>
  </cols>
  <sheetData>
    <row r="1" spans="2:6" ht="39.75" customHeight="1">
      <c r="B1" s="172"/>
      <c r="C1" s="172"/>
      <c r="D1" s="173" t="s">
        <v>122</v>
      </c>
      <c r="E1" s="174" t="s">
        <v>153</v>
      </c>
      <c r="F1" s="175">
        <f>(+C5+C9+C13+C17+C21+C25+C28+C32+C36+C40)/10</f>
        <v>3.075</v>
      </c>
    </row>
    <row r="2" spans="2:5" ht="13.5" customHeight="1">
      <c r="B2" s="172"/>
      <c r="C2" s="172"/>
      <c r="D2" s="176" t="s">
        <v>155</v>
      </c>
      <c r="E2" s="177"/>
    </row>
    <row r="3" spans="2:5" ht="15" customHeight="1">
      <c r="B3" s="172"/>
      <c r="C3" s="172"/>
      <c r="E3" s="177"/>
    </row>
    <row r="4" spans="2:4" ht="16.5" customHeight="1">
      <c r="B4" s="178"/>
      <c r="C4" s="179" t="s">
        <v>14</v>
      </c>
      <c r="D4" s="180" t="str">
        <f>+'Calcul CmO et PmO (2)'!C9</f>
        <v>Magret de canard</v>
      </c>
    </row>
    <row r="5" spans="2:4" ht="13.5" customHeight="1">
      <c r="B5" s="179" t="s">
        <v>14</v>
      </c>
      <c r="C5" s="201">
        <f>+'Calcul CmO et PmO (2)'!E9</f>
        <v>19.5</v>
      </c>
      <c r="D5" s="181" t="s">
        <v>154</v>
      </c>
    </row>
    <row r="6" spans="2:4" ht="13.5" customHeight="1">
      <c r="B6" s="178"/>
      <c r="C6" s="202"/>
      <c r="D6" s="182" t="s">
        <v>14</v>
      </c>
    </row>
    <row r="7" spans="2:3" ht="12.75" customHeight="1">
      <c r="B7" s="178"/>
      <c r="C7" s="203"/>
    </row>
    <row r="8" spans="2:4" ht="16.5" customHeight="1">
      <c r="B8" s="178"/>
      <c r="C8" s="201" t="s">
        <v>14</v>
      </c>
      <c r="D8" s="198" t="str">
        <f>+'Calcul CmO et PmO (2)'!C10</f>
        <v>Escalope de veau</v>
      </c>
    </row>
    <row r="9" spans="2:8" ht="13.5" customHeight="1">
      <c r="B9" s="178"/>
      <c r="C9" s="201">
        <f>+'Calcul CmO et PmO (2)'!E10</f>
        <v>0</v>
      </c>
      <c r="D9" s="181" t="s">
        <v>154</v>
      </c>
      <c r="E9" s="183"/>
      <c r="G9" s="172"/>
      <c r="H9" s="184"/>
    </row>
    <row r="10" spans="2:5" ht="13.5" customHeight="1">
      <c r="B10" s="179" t="s">
        <v>14</v>
      </c>
      <c r="C10" s="201" t="s">
        <v>14</v>
      </c>
      <c r="D10" s="182" t="s">
        <v>14</v>
      </c>
      <c r="E10" s="183"/>
    </row>
    <row r="11" spans="2:4" ht="12.75" customHeight="1">
      <c r="B11" s="179"/>
      <c r="C11" s="201"/>
      <c r="D11" s="184"/>
    </row>
    <row r="12" spans="2:7" ht="16.5" customHeight="1">
      <c r="B12" s="179" t="s">
        <v>14</v>
      </c>
      <c r="C12" s="204" t="s">
        <v>14</v>
      </c>
      <c r="D12" s="185" t="str">
        <f>+'Calcul CmO et PmO (2)'!C11</f>
        <v>Darne de saumon</v>
      </c>
      <c r="G12" s="186" t="s">
        <v>14</v>
      </c>
    </row>
    <row r="13" spans="2:5" ht="13.5" customHeight="1">
      <c r="B13" s="179" t="s">
        <v>14</v>
      </c>
      <c r="C13" s="204">
        <f>+'Calcul CmO et PmO (2)'!E11</f>
        <v>0</v>
      </c>
      <c r="D13" s="181" t="s">
        <v>154</v>
      </c>
      <c r="E13" s="183"/>
    </row>
    <row r="14" spans="2:5" ht="13.5" customHeight="1">
      <c r="B14" s="178"/>
      <c r="C14" s="201" t="s">
        <v>14</v>
      </c>
      <c r="D14" s="182" t="s">
        <v>14</v>
      </c>
      <c r="E14" s="187"/>
    </row>
    <row r="15" spans="2:5" ht="12.75" customHeight="1">
      <c r="B15" s="178"/>
      <c r="C15" s="201"/>
      <c r="D15" s="184"/>
      <c r="E15" s="172"/>
    </row>
    <row r="16" spans="2:4" ht="16.5" customHeight="1">
      <c r="B16" s="179" t="s">
        <v>14</v>
      </c>
      <c r="C16" s="201" t="s">
        <v>14</v>
      </c>
      <c r="D16" s="185" t="str">
        <f>+'Calcul CmO et PmO (2)'!C12</f>
        <v>Escalope de cabillaud</v>
      </c>
    </row>
    <row r="17" spans="2:4" ht="13.5" customHeight="1">
      <c r="B17" s="178"/>
      <c r="C17" s="201">
        <f>+'Calcul CmO et PmO (2)'!E12</f>
        <v>0</v>
      </c>
      <c r="D17" s="181" t="s">
        <v>154</v>
      </c>
    </row>
    <row r="18" spans="2:4" ht="13.5" customHeight="1">
      <c r="B18" s="178"/>
      <c r="C18" s="202"/>
      <c r="D18" s="182" t="s">
        <v>14</v>
      </c>
    </row>
    <row r="19" spans="2:4" ht="13.5" customHeight="1">
      <c r="B19" s="179" t="s">
        <v>14</v>
      </c>
      <c r="C19" s="202"/>
      <c r="D19" s="182" t="s">
        <v>14</v>
      </c>
    </row>
    <row r="20" spans="2:4" ht="16.5" customHeight="1">
      <c r="B20" s="178"/>
      <c r="C20" s="201" t="s">
        <v>14</v>
      </c>
      <c r="D20" s="185" t="str">
        <f>+'Calcul CmO et PmO (2)'!C13</f>
        <v>Côtelettes d’agneau</v>
      </c>
    </row>
    <row r="21" spans="2:4" ht="13.5" customHeight="1">
      <c r="B21" s="178"/>
      <c r="C21" s="201">
        <f>+'Calcul CmO et PmO (2)'!E13</f>
        <v>0</v>
      </c>
      <c r="D21" s="181" t="s">
        <v>154</v>
      </c>
    </row>
    <row r="22" spans="2:4" ht="13.5" customHeight="1">
      <c r="B22" s="179" t="s">
        <v>14</v>
      </c>
      <c r="C22" s="202"/>
      <c r="D22" s="182" t="s">
        <v>14</v>
      </c>
    </row>
    <row r="23" spans="2:3" ht="12.75" customHeight="1">
      <c r="B23" s="178"/>
      <c r="C23" s="202"/>
    </row>
    <row r="24" spans="2:8" ht="16.5" customHeight="1">
      <c r="B24" s="178"/>
      <c r="C24" s="201" t="s">
        <v>14</v>
      </c>
      <c r="D24" s="188" t="str">
        <f>+'Calcul CmO et PmO (2)'!C14</f>
        <v>Contre-filet grillé</v>
      </c>
      <c r="H24" s="189"/>
    </row>
    <row r="25" spans="2:4" ht="13.5" customHeight="1">
      <c r="B25" s="179" t="s">
        <v>14</v>
      </c>
      <c r="C25" s="201">
        <f>+'Calcul CmO et PmO (2)'!E14</f>
        <v>0</v>
      </c>
      <c r="D25" s="181" t="s">
        <v>154</v>
      </c>
    </row>
    <row r="26" spans="2:3" ht="12.75" customHeight="1">
      <c r="B26" s="178"/>
      <c r="C26" s="203"/>
    </row>
    <row r="27" spans="2:4" ht="16.5" customHeight="1">
      <c r="B27" s="179" t="s">
        <v>14</v>
      </c>
      <c r="C27" s="201" t="s">
        <v>14</v>
      </c>
      <c r="D27" s="199" t="str">
        <f>+'Calcul CmO et PmO (2)'!C15</f>
        <v>Bavette à l’échalote</v>
      </c>
    </row>
    <row r="28" spans="2:8" ht="13.5" customHeight="1">
      <c r="B28" s="190" t="s">
        <v>14</v>
      </c>
      <c r="C28" s="201">
        <f>+'Calcul CmO et PmO (2)'!E15</f>
        <v>0</v>
      </c>
      <c r="D28" s="181" t="s">
        <v>154</v>
      </c>
      <c r="G28" s="191"/>
      <c r="H28" s="189"/>
    </row>
    <row r="29" spans="2:7" ht="13.5" customHeight="1">
      <c r="B29" s="179" t="s">
        <v>14</v>
      </c>
      <c r="C29" s="202"/>
      <c r="D29" s="182" t="s">
        <v>14</v>
      </c>
      <c r="G29" s="192"/>
    </row>
    <row r="30" spans="2:7" ht="12.75" customHeight="1">
      <c r="B30" s="179"/>
      <c r="C30" s="203"/>
      <c r="G30" s="192"/>
    </row>
    <row r="31" spans="2:4" ht="16.5" customHeight="1">
      <c r="B31" s="179" t="s">
        <v>14</v>
      </c>
      <c r="C31" s="201" t="s">
        <v>14</v>
      </c>
      <c r="D31" s="188" t="str">
        <f>+'Calcul CmO et PmO (2)'!C16</f>
        <v>Gigolette d’agneau</v>
      </c>
    </row>
    <row r="32" spans="2:4" ht="13.5" customHeight="1">
      <c r="B32" s="179" t="s">
        <v>14</v>
      </c>
      <c r="C32" s="204">
        <f>+'Calcul CmO et PmO (2)'!E16</f>
        <v>0</v>
      </c>
      <c r="D32" s="181" t="s">
        <v>154</v>
      </c>
    </row>
    <row r="33" spans="2:4" ht="13.5" customHeight="1">
      <c r="B33" s="178"/>
      <c r="C33" s="203"/>
      <c r="D33" s="193" t="s">
        <v>14</v>
      </c>
    </row>
    <row r="34" spans="2:3" ht="12.75" customHeight="1">
      <c r="B34" s="178"/>
      <c r="C34" s="203"/>
    </row>
    <row r="35" spans="2:4" ht="16.5" customHeight="1">
      <c r="B35" s="178"/>
      <c r="C35" s="202"/>
      <c r="D35" s="200" t="str">
        <f>+'Calcul CmO et PmO (2)'!C17</f>
        <v>Rosace d’avocat</v>
      </c>
    </row>
    <row r="36" spans="2:4" ht="13.5" customHeight="1">
      <c r="B36" s="194"/>
      <c r="C36" s="204">
        <f>+'Calcul CmO et PmO (2)'!E17</f>
        <v>11.25</v>
      </c>
      <c r="D36" s="181" t="s">
        <v>154</v>
      </c>
    </row>
    <row r="37" spans="2:4" ht="13.5" customHeight="1">
      <c r="B37" s="194"/>
      <c r="C37" s="203"/>
      <c r="D37" s="193" t="s">
        <v>14</v>
      </c>
    </row>
    <row r="38" spans="2:6" ht="12.75" customHeight="1">
      <c r="B38" s="179" t="s">
        <v>14</v>
      </c>
      <c r="C38" s="203"/>
      <c r="F38" s="172"/>
    </row>
    <row r="39" spans="2:6" ht="16.5" customHeight="1">
      <c r="B39" s="179" t="s">
        <v>14</v>
      </c>
      <c r="C39" s="201" t="s">
        <v>14</v>
      </c>
      <c r="D39" s="188" t="str">
        <f>+'Calcul CmO et PmO (2)'!C18</f>
        <v>Saumon mariné</v>
      </c>
      <c r="E39" s="172"/>
      <c r="F39" s="172"/>
    </row>
    <row r="40" spans="2:4" ht="13.5" customHeight="1">
      <c r="B40" s="179" t="s">
        <v>14</v>
      </c>
      <c r="C40" s="201">
        <f>+'Calcul CmO et PmO (2)'!E18</f>
        <v>0</v>
      </c>
      <c r="D40" s="181" t="s">
        <v>154</v>
      </c>
    </row>
    <row r="41" spans="3:4" ht="13.5" customHeight="1">
      <c r="C41" s="201"/>
      <c r="D41" s="181" t="s">
        <v>14</v>
      </c>
    </row>
    <row r="42" spans="3:4" ht="12.75" customHeight="1">
      <c r="C42" s="195"/>
      <c r="D42" s="184"/>
    </row>
    <row r="43" spans="2:4" ht="12.75" customHeight="1">
      <c r="B43" s="172"/>
      <c r="C43" s="172"/>
      <c r="D43" s="196"/>
    </row>
    <row r="44" spans="2:4" ht="12.75" customHeight="1">
      <c r="B44" s="172"/>
      <c r="C44" s="172"/>
      <c r="D44" s="196"/>
    </row>
    <row r="45" spans="2:4" ht="12.75" customHeight="1">
      <c r="B45" s="172"/>
      <c r="C45" s="172"/>
      <c r="D45" s="196"/>
    </row>
    <row r="46" spans="2:4" ht="12.75" customHeight="1">
      <c r="B46" s="172"/>
      <c r="C46" s="172"/>
      <c r="D46" s="196"/>
    </row>
    <row r="47" spans="2:4" ht="12.75" customHeight="1">
      <c r="B47" s="172"/>
      <c r="C47" s="172"/>
      <c r="D47" s="196"/>
    </row>
    <row r="48" ht="12.75" customHeight="1"/>
    <row r="49" ht="12.75" customHeight="1"/>
    <row r="50" ht="12.75" customHeight="1"/>
    <row r="51" ht="12.75" customHeight="1"/>
  </sheetData>
  <sheetProtection/>
  <hyperlinks>
    <hyperlink ref="G12" r:id="rId1" tooltip="Langue chinoise" display="http://fr.wikipedia.org/wiki/Langue_chinoise"/>
    <hyperlink ref="D24" r:id="rId2" tooltip="Langue chinoise" display="http://fr.wikipedia.org/wiki/Langue_chinoise"/>
    <hyperlink ref="E1" r:id="rId3" display="Calcul du PmO"/>
  </hyperlinks>
  <printOptions horizontalCentered="1" verticalCentered="1"/>
  <pageMargins left="0.1968503937007874" right="0.1968503937007874" top="0.11811023622047245" bottom="0.1968503937007874" header="0" footer="0"/>
  <pageSetup orientation="portrait"/>
  <drawing r:id="rId4"/>
</worksheet>
</file>

<file path=xl/worksheets/sheet10.xml><?xml version="1.0" encoding="utf-8"?>
<worksheet xmlns="http://schemas.openxmlformats.org/spreadsheetml/2006/main" xmlns:r="http://schemas.openxmlformats.org/officeDocument/2006/relationships">
  <sheetPr>
    <tabColor theme="4" tint="-0.24997000396251678"/>
    <pageSetUpPr fitToPage="1"/>
  </sheetPr>
  <dimension ref="A1:V39"/>
  <sheetViews>
    <sheetView zoomScaleSheetLayoutView="85" workbookViewId="0" topLeftCell="A1">
      <selection activeCell="B1" sqref="B1:D1"/>
    </sheetView>
  </sheetViews>
  <sheetFormatPr defaultColWidth="11.57421875" defaultRowHeight="12.75"/>
  <cols>
    <col min="1" max="1" width="21.421875" style="65" customWidth="1"/>
    <col min="2" max="2" width="11.8515625" style="65" customWidth="1"/>
    <col min="3" max="3" width="34.7109375" style="65" customWidth="1"/>
    <col min="4" max="4" width="15.7109375" style="65" customWidth="1"/>
    <col min="5" max="5" width="14.140625" style="65" customWidth="1"/>
    <col min="6" max="6" width="10.421875" style="65" customWidth="1"/>
    <col min="7" max="7" width="10.00390625" style="65" customWidth="1"/>
    <col min="8" max="8" width="3.140625" style="65" customWidth="1"/>
    <col min="9" max="9" width="11.28125" style="65" customWidth="1"/>
    <col min="10" max="10" width="18.28125" style="65" customWidth="1"/>
    <col min="11" max="11" width="23.00390625" style="65" customWidth="1"/>
    <col min="12" max="12" width="20.7109375" style="64" customWidth="1"/>
    <col min="13" max="13" width="11.421875" style="64" customWidth="1"/>
    <col min="14" max="14" width="17.28125" style="64" customWidth="1"/>
    <col min="15" max="15" width="16.8515625" style="64" customWidth="1"/>
    <col min="16" max="16" width="14.28125" style="64" customWidth="1"/>
    <col min="17" max="17" width="12.140625" style="64" customWidth="1"/>
    <col min="18" max="21" width="11.421875" style="64" customWidth="1"/>
    <col min="22" max="22" width="27.00390625" style="64" customWidth="1"/>
    <col min="23" max="16384" width="11.421875" style="64" customWidth="1"/>
  </cols>
  <sheetData>
    <row r="1" spans="1:22" s="66" customFormat="1" ht="30.75" customHeight="1">
      <c r="A1" s="110" t="s">
        <v>112</v>
      </c>
      <c r="B1" s="235" t="s">
        <v>14</v>
      </c>
      <c r="C1" s="235"/>
      <c r="D1" s="235"/>
      <c r="E1" s="109" t="s">
        <v>111</v>
      </c>
      <c r="F1" s="236" t="s">
        <v>14</v>
      </c>
      <c r="G1" s="237"/>
      <c r="H1" s="238" t="s">
        <v>122</v>
      </c>
      <c r="I1" s="239"/>
      <c r="J1" s="239"/>
      <c r="K1" s="240"/>
      <c r="L1" s="67"/>
      <c r="M1" s="67"/>
      <c r="N1" s="67"/>
      <c r="O1" s="67"/>
      <c r="P1" s="67"/>
      <c r="Q1" s="67"/>
      <c r="R1" s="67"/>
      <c r="S1" s="67"/>
      <c r="T1" s="67"/>
      <c r="U1" s="67"/>
      <c r="V1" s="67"/>
    </row>
    <row r="2" spans="1:22" s="66" customFormat="1" ht="27" customHeight="1">
      <c r="A2" s="72" t="s">
        <v>110</v>
      </c>
      <c r="B2" s="247" t="s">
        <v>14</v>
      </c>
      <c r="C2" s="247"/>
      <c r="D2" s="247"/>
      <c r="E2" s="71" t="s">
        <v>109</v>
      </c>
      <c r="F2" s="248" t="s">
        <v>14</v>
      </c>
      <c r="G2" s="248"/>
      <c r="H2" s="241"/>
      <c r="I2" s="242"/>
      <c r="J2" s="242"/>
      <c r="K2" s="243"/>
      <c r="L2" s="67"/>
      <c r="M2" s="67"/>
      <c r="N2" s="67"/>
      <c r="O2" s="67"/>
      <c r="P2" s="67"/>
      <c r="Q2" s="67"/>
      <c r="R2" s="67"/>
      <c r="S2" s="67"/>
      <c r="T2" s="67"/>
      <c r="U2" s="67"/>
      <c r="V2" s="67"/>
    </row>
    <row r="3" spans="1:22" s="66" customFormat="1" ht="26.25" customHeight="1" thickBot="1">
      <c r="A3" s="108" t="s">
        <v>108</v>
      </c>
      <c r="B3" s="249" t="s">
        <v>14</v>
      </c>
      <c r="C3" s="249"/>
      <c r="D3" s="249"/>
      <c r="E3" s="107" t="s">
        <v>107</v>
      </c>
      <c r="F3" s="250" t="s">
        <v>14</v>
      </c>
      <c r="G3" s="251"/>
      <c r="H3" s="244"/>
      <c r="I3" s="245"/>
      <c r="J3" s="245"/>
      <c r="K3" s="246"/>
      <c r="L3" s="67"/>
      <c r="M3" s="67"/>
      <c r="N3" s="67"/>
      <c r="O3" s="67"/>
      <c r="P3" s="67"/>
      <c r="Q3" s="67"/>
      <c r="R3" s="67"/>
      <c r="S3" s="67"/>
      <c r="T3" s="67"/>
      <c r="U3" s="67"/>
      <c r="V3" s="67"/>
    </row>
    <row r="4" spans="1:22" s="66" customFormat="1" ht="3.75" customHeight="1" thickTop="1">
      <c r="A4" s="213"/>
      <c r="B4" s="214"/>
      <c r="C4" s="214"/>
      <c r="D4" s="214"/>
      <c r="E4" s="214"/>
      <c r="F4" s="106"/>
      <c r="G4" s="105"/>
      <c r="H4" s="105"/>
      <c r="I4" s="105"/>
      <c r="J4" s="105"/>
      <c r="K4" s="104"/>
      <c r="L4" s="67"/>
      <c r="M4" s="67"/>
      <c r="N4" s="67"/>
      <c r="O4" s="67"/>
      <c r="P4" s="67"/>
      <c r="Q4" s="67"/>
      <c r="R4" s="67"/>
      <c r="S4" s="67"/>
      <c r="T4" s="67"/>
      <c r="U4" s="67"/>
      <c r="V4" s="67"/>
    </row>
    <row r="5" spans="1:22" s="66" customFormat="1" ht="68.25" customHeight="1">
      <c r="A5" s="103" t="s">
        <v>106</v>
      </c>
      <c r="B5" s="101" t="s">
        <v>105</v>
      </c>
      <c r="C5" s="102" t="s">
        <v>1</v>
      </c>
      <c r="D5" s="102" t="s">
        <v>104</v>
      </c>
      <c r="E5" s="101" t="s">
        <v>103</v>
      </c>
      <c r="F5" s="101" t="s">
        <v>102</v>
      </c>
      <c r="G5" s="101" t="s">
        <v>101</v>
      </c>
      <c r="H5" s="230" t="s">
        <v>100</v>
      </c>
      <c r="I5" s="231"/>
      <c r="J5" s="231"/>
      <c r="K5" s="232"/>
      <c r="L5" s="67"/>
      <c r="M5" s="67"/>
      <c r="N5" s="67"/>
      <c r="O5" s="67"/>
      <c r="P5" s="67"/>
      <c r="Q5" s="67"/>
      <c r="R5" s="67"/>
      <c r="S5" s="67"/>
      <c r="T5" s="67"/>
      <c r="U5" s="67"/>
      <c r="V5" s="67"/>
    </row>
    <row r="6" spans="1:22" s="66" customFormat="1" ht="3.75" customHeight="1">
      <c r="A6" s="233"/>
      <c r="B6" s="234"/>
      <c r="C6" s="234"/>
      <c r="D6" s="234"/>
      <c r="E6" s="234"/>
      <c r="F6" s="100"/>
      <c r="G6" s="75"/>
      <c r="H6" s="99"/>
      <c r="I6" s="99"/>
      <c r="J6" s="99"/>
      <c r="K6" s="98"/>
      <c r="L6" s="67"/>
      <c r="M6" s="67"/>
      <c r="N6" s="67"/>
      <c r="O6" s="67"/>
      <c r="P6" s="67"/>
      <c r="Q6" s="67"/>
      <c r="R6" s="67"/>
      <c r="S6" s="67"/>
      <c r="T6" s="67"/>
      <c r="U6" s="67"/>
      <c r="V6" s="67"/>
    </row>
    <row r="7" spans="1:22" s="66" customFormat="1" ht="18.75" customHeight="1">
      <c r="A7" s="166" t="s">
        <v>14</v>
      </c>
      <c r="B7" s="167" t="s">
        <v>14</v>
      </c>
      <c r="C7" s="168" t="s">
        <v>14</v>
      </c>
      <c r="D7" s="81" t="s">
        <v>14</v>
      </c>
      <c r="E7" s="92" t="s">
        <v>14</v>
      </c>
      <c r="F7" s="169" t="s">
        <v>14</v>
      </c>
      <c r="G7" s="170" t="s">
        <v>14</v>
      </c>
      <c r="H7" s="225" t="s">
        <v>99</v>
      </c>
      <c r="I7" s="227" t="s">
        <v>14</v>
      </c>
      <c r="J7" s="227"/>
      <c r="K7" s="228"/>
      <c r="L7" s="67"/>
      <c r="M7" s="67"/>
      <c r="N7" s="67"/>
      <c r="O7" s="67"/>
      <c r="P7" s="67"/>
      <c r="Q7" s="67"/>
      <c r="R7" s="67"/>
      <c r="S7" s="67"/>
      <c r="T7" s="67"/>
      <c r="U7" s="67"/>
      <c r="V7" s="67"/>
    </row>
    <row r="8" spans="1:22" s="66" customFormat="1" ht="18.75" customHeight="1">
      <c r="A8" s="166" t="s">
        <v>14</v>
      </c>
      <c r="B8" s="167" t="s">
        <v>14</v>
      </c>
      <c r="C8" s="168" t="s">
        <v>14</v>
      </c>
      <c r="D8" s="81" t="s">
        <v>14</v>
      </c>
      <c r="E8" s="92" t="s">
        <v>14</v>
      </c>
      <c r="F8" s="169" t="s">
        <v>14</v>
      </c>
      <c r="G8" s="171" t="s">
        <v>14</v>
      </c>
      <c r="H8" s="225"/>
      <c r="I8" s="227"/>
      <c r="J8" s="227"/>
      <c r="K8" s="228"/>
      <c r="L8" s="67"/>
      <c r="M8" s="67"/>
      <c r="N8" s="67"/>
      <c r="O8" s="67"/>
      <c r="P8" s="67"/>
      <c r="Q8" s="67"/>
      <c r="R8" s="67"/>
      <c r="S8" s="67"/>
      <c r="T8" s="67"/>
      <c r="U8" s="67"/>
      <c r="V8" s="67"/>
    </row>
    <row r="9" spans="1:22" s="66" customFormat="1" ht="18.75" customHeight="1">
      <c r="A9" s="83" t="s">
        <v>14</v>
      </c>
      <c r="B9" s="96" t="s">
        <v>14</v>
      </c>
      <c r="C9" s="82" t="s">
        <v>14</v>
      </c>
      <c r="D9" s="81" t="s">
        <v>14</v>
      </c>
      <c r="E9" s="92" t="s">
        <v>14</v>
      </c>
      <c r="F9" s="91" t="s">
        <v>14</v>
      </c>
      <c r="G9" s="79" t="s">
        <v>14</v>
      </c>
      <c r="H9" s="225"/>
      <c r="I9" s="227"/>
      <c r="J9" s="227"/>
      <c r="K9" s="228"/>
      <c r="L9" s="67"/>
      <c r="M9" s="67"/>
      <c r="N9" s="67"/>
      <c r="O9" s="67"/>
      <c r="P9" s="67"/>
      <c r="Q9" s="67"/>
      <c r="R9" s="67"/>
      <c r="S9" s="67"/>
      <c r="T9" s="67"/>
      <c r="U9" s="67"/>
      <c r="V9" s="67"/>
    </row>
    <row r="10" spans="1:22" s="66" customFormat="1" ht="18.75" customHeight="1">
      <c r="A10" s="89" t="s">
        <v>14</v>
      </c>
      <c r="B10" s="88" t="s">
        <v>14</v>
      </c>
      <c r="C10" s="87" t="s">
        <v>14</v>
      </c>
      <c r="D10" s="86" t="s">
        <v>14</v>
      </c>
      <c r="E10" s="58" t="s">
        <v>14</v>
      </c>
      <c r="F10" s="85" t="s">
        <v>14</v>
      </c>
      <c r="G10" s="84" t="s">
        <v>14</v>
      </c>
      <c r="H10" s="225"/>
      <c r="I10" s="227"/>
      <c r="J10" s="227"/>
      <c r="K10" s="228"/>
      <c r="L10" s="67"/>
      <c r="M10" s="67"/>
      <c r="N10" s="67"/>
      <c r="O10" s="67"/>
      <c r="P10" s="67"/>
      <c r="Q10" s="67"/>
      <c r="R10" s="67"/>
      <c r="S10" s="67"/>
      <c r="T10" s="67"/>
      <c r="U10" s="67"/>
      <c r="V10" s="67"/>
    </row>
    <row r="11" spans="1:22" s="66" customFormat="1" ht="18.75" customHeight="1">
      <c r="A11" s="83" t="s">
        <v>14</v>
      </c>
      <c r="B11" s="80" t="s">
        <v>14</v>
      </c>
      <c r="C11" s="82" t="s">
        <v>14</v>
      </c>
      <c r="D11" s="81" t="s">
        <v>14</v>
      </c>
      <c r="E11" s="92" t="s">
        <v>14</v>
      </c>
      <c r="F11" s="91" t="s">
        <v>14</v>
      </c>
      <c r="G11" s="79" t="s">
        <v>14</v>
      </c>
      <c r="H11" s="225" t="s">
        <v>98</v>
      </c>
      <c r="I11" s="226" t="s">
        <v>14</v>
      </c>
      <c r="J11" s="227"/>
      <c r="K11" s="228"/>
      <c r="L11" s="67"/>
      <c r="M11" s="67"/>
      <c r="N11" s="67"/>
      <c r="O11" s="67"/>
      <c r="P11" s="67"/>
      <c r="Q11" s="67"/>
      <c r="R11" s="67"/>
      <c r="S11" s="67"/>
      <c r="T11" s="67"/>
      <c r="U11" s="67"/>
      <c r="V11" s="67"/>
    </row>
    <row r="12" spans="1:22" s="66" customFormat="1" ht="18.75" customHeight="1">
      <c r="A12" s="89" t="s">
        <v>14</v>
      </c>
      <c r="B12" s="88" t="s">
        <v>14</v>
      </c>
      <c r="C12" s="87" t="s">
        <v>14</v>
      </c>
      <c r="D12" s="86" t="s">
        <v>14</v>
      </c>
      <c r="E12" s="58" t="s">
        <v>14</v>
      </c>
      <c r="F12" s="85" t="s">
        <v>14</v>
      </c>
      <c r="G12" s="84" t="s">
        <v>14</v>
      </c>
      <c r="H12" s="225"/>
      <c r="I12" s="227"/>
      <c r="J12" s="227"/>
      <c r="K12" s="228"/>
      <c r="L12" s="67"/>
      <c r="M12" s="67"/>
      <c r="N12" s="67"/>
      <c r="O12" s="67"/>
      <c r="P12" s="67"/>
      <c r="Q12" s="67"/>
      <c r="R12" s="67"/>
      <c r="S12" s="67"/>
      <c r="T12" s="67"/>
      <c r="U12" s="67"/>
      <c r="V12" s="67"/>
    </row>
    <row r="13" spans="1:22" s="66" customFormat="1" ht="18.75" customHeight="1">
      <c r="A13" s="89" t="s">
        <v>14</v>
      </c>
      <c r="B13" s="95" t="s">
        <v>14</v>
      </c>
      <c r="C13" s="87" t="s">
        <v>14</v>
      </c>
      <c r="D13" s="86" t="s">
        <v>14</v>
      </c>
      <c r="E13" s="58" t="s">
        <v>14</v>
      </c>
      <c r="F13" s="85" t="s">
        <v>14</v>
      </c>
      <c r="G13" s="84" t="s">
        <v>14</v>
      </c>
      <c r="H13" s="225"/>
      <c r="I13" s="227"/>
      <c r="J13" s="227"/>
      <c r="K13" s="228"/>
      <c r="L13" s="67"/>
      <c r="M13" s="67"/>
      <c r="N13" s="67"/>
      <c r="O13" s="67"/>
      <c r="P13" s="67"/>
      <c r="Q13" s="67"/>
      <c r="R13" s="67"/>
      <c r="S13" s="67"/>
      <c r="T13" s="67"/>
      <c r="U13" s="67"/>
      <c r="V13" s="67"/>
    </row>
    <row r="14" spans="1:22" s="66" customFormat="1" ht="18.75" customHeight="1">
      <c r="A14" s="89" t="s">
        <v>14</v>
      </c>
      <c r="B14" s="94" t="s">
        <v>14</v>
      </c>
      <c r="C14" s="87" t="s">
        <v>14</v>
      </c>
      <c r="D14" s="86" t="s">
        <v>14</v>
      </c>
      <c r="E14" s="58" t="s">
        <v>14</v>
      </c>
      <c r="F14" s="85" t="s">
        <v>14</v>
      </c>
      <c r="G14" s="84" t="s">
        <v>14</v>
      </c>
      <c r="H14" s="225"/>
      <c r="I14" s="227"/>
      <c r="J14" s="227"/>
      <c r="K14" s="228"/>
      <c r="L14" s="67"/>
      <c r="M14" s="67"/>
      <c r="N14" s="67"/>
      <c r="O14" s="67"/>
      <c r="P14" s="67"/>
      <c r="Q14" s="67"/>
      <c r="R14" s="67"/>
      <c r="S14" s="67"/>
      <c r="T14" s="67"/>
      <c r="U14" s="67"/>
      <c r="V14" s="67"/>
    </row>
    <row r="15" spans="1:22" s="66" customFormat="1" ht="18.75" customHeight="1">
      <c r="A15" s="89" t="s">
        <v>14</v>
      </c>
      <c r="B15" s="93" t="s">
        <v>14</v>
      </c>
      <c r="C15" s="87" t="s">
        <v>14</v>
      </c>
      <c r="D15" s="86" t="s">
        <v>14</v>
      </c>
      <c r="E15" s="58" t="s">
        <v>14</v>
      </c>
      <c r="F15" s="85" t="s">
        <v>14</v>
      </c>
      <c r="G15" s="84" t="s">
        <v>14</v>
      </c>
      <c r="H15" s="225" t="s">
        <v>97</v>
      </c>
      <c r="I15" s="226" t="s">
        <v>14</v>
      </c>
      <c r="J15" s="227"/>
      <c r="K15" s="228"/>
      <c r="L15" s="67"/>
      <c r="M15" s="67"/>
      <c r="N15" s="67"/>
      <c r="O15" s="67"/>
      <c r="P15" s="67"/>
      <c r="Q15" s="67"/>
      <c r="R15" s="67"/>
      <c r="S15" s="67"/>
      <c r="T15" s="67"/>
      <c r="U15" s="67"/>
      <c r="V15" s="67"/>
    </row>
    <row r="16" spans="1:22" s="66" customFormat="1" ht="18.75" customHeight="1">
      <c r="A16" s="89" t="s">
        <v>14</v>
      </c>
      <c r="B16" s="94" t="s">
        <v>14</v>
      </c>
      <c r="C16" s="87" t="s">
        <v>14</v>
      </c>
      <c r="D16" s="86" t="s">
        <v>14</v>
      </c>
      <c r="E16" s="58" t="s">
        <v>14</v>
      </c>
      <c r="F16" s="85" t="s">
        <v>14</v>
      </c>
      <c r="G16" s="84" t="s">
        <v>14</v>
      </c>
      <c r="H16" s="225"/>
      <c r="I16" s="227"/>
      <c r="J16" s="227"/>
      <c r="K16" s="228"/>
      <c r="L16" s="67"/>
      <c r="M16" s="67"/>
      <c r="N16" s="67"/>
      <c r="O16" s="67"/>
      <c r="P16" s="67"/>
      <c r="Q16" s="67"/>
      <c r="R16" s="67"/>
      <c r="S16" s="67"/>
      <c r="T16" s="67"/>
      <c r="U16" s="67"/>
      <c r="V16" s="67"/>
    </row>
    <row r="17" spans="1:22" s="66" customFormat="1" ht="18.75" customHeight="1">
      <c r="A17" s="89" t="s">
        <v>14</v>
      </c>
      <c r="B17" s="88" t="s">
        <v>14</v>
      </c>
      <c r="C17" s="87" t="s">
        <v>14</v>
      </c>
      <c r="D17" s="86" t="s">
        <v>14</v>
      </c>
      <c r="E17" s="58" t="s">
        <v>14</v>
      </c>
      <c r="F17" s="85" t="s">
        <v>14</v>
      </c>
      <c r="G17" s="84" t="s">
        <v>14</v>
      </c>
      <c r="H17" s="225"/>
      <c r="I17" s="227"/>
      <c r="J17" s="227"/>
      <c r="K17" s="228"/>
      <c r="L17" s="67"/>
      <c r="M17" s="67"/>
      <c r="N17" s="67"/>
      <c r="O17" s="67"/>
      <c r="P17" s="67"/>
      <c r="Q17" s="67"/>
      <c r="R17" s="67"/>
      <c r="S17" s="67"/>
      <c r="T17" s="67"/>
      <c r="U17" s="67"/>
      <c r="V17" s="67"/>
    </row>
    <row r="18" spans="1:22" s="66" customFormat="1" ht="18.75" customHeight="1">
      <c r="A18" s="89" t="s">
        <v>14</v>
      </c>
      <c r="B18" s="88" t="s">
        <v>14</v>
      </c>
      <c r="C18" s="87" t="s">
        <v>14</v>
      </c>
      <c r="D18" s="86" t="s">
        <v>14</v>
      </c>
      <c r="E18" s="58" t="s">
        <v>14</v>
      </c>
      <c r="F18" s="85" t="s">
        <v>14</v>
      </c>
      <c r="G18" s="84" t="s">
        <v>14</v>
      </c>
      <c r="H18" s="225"/>
      <c r="I18" s="227"/>
      <c r="J18" s="227"/>
      <c r="K18" s="228"/>
      <c r="L18" s="67"/>
      <c r="M18" s="67"/>
      <c r="N18" s="67"/>
      <c r="O18" s="67"/>
      <c r="P18" s="67"/>
      <c r="Q18" s="67"/>
      <c r="R18" s="67"/>
      <c r="S18" s="67"/>
      <c r="T18" s="67"/>
      <c r="U18" s="67"/>
      <c r="V18" s="67"/>
    </row>
    <row r="19" spans="1:22" s="66" customFormat="1" ht="18.75" customHeight="1">
      <c r="A19" s="89" t="s">
        <v>14</v>
      </c>
      <c r="B19" s="93" t="s">
        <v>14</v>
      </c>
      <c r="C19" s="87" t="s">
        <v>14</v>
      </c>
      <c r="D19" s="86" t="s">
        <v>14</v>
      </c>
      <c r="E19" s="58" t="s">
        <v>14</v>
      </c>
      <c r="F19" s="85" t="s">
        <v>14</v>
      </c>
      <c r="G19" s="84" t="s">
        <v>14</v>
      </c>
      <c r="H19" s="229" t="s">
        <v>96</v>
      </c>
      <c r="I19" s="227" t="s">
        <v>14</v>
      </c>
      <c r="J19" s="227"/>
      <c r="K19" s="228"/>
      <c r="L19" s="67"/>
      <c r="M19" s="67"/>
      <c r="N19" s="67"/>
      <c r="O19" s="67"/>
      <c r="P19" s="67"/>
      <c r="Q19" s="67"/>
      <c r="R19" s="67"/>
      <c r="S19" s="67"/>
      <c r="T19" s="67"/>
      <c r="U19" s="67"/>
      <c r="V19" s="67"/>
    </row>
    <row r="20" spans="1:22" s="66" customFormat="1" ht="18.75" customHeight="1">
      <c r="A20" s="89" t="s">
        <v>14</v>
      </c>
      <c r="B20" s="88" t="s">
        <v>14</v>
      </c>
      <c r="C20" s="87" t="s">
        <v>14</v>
      </c>
      <c r="D20" s="86" t="s">
        <v>95</v>
      </c>
      <c r="E20" s="58" t="s">
        <v>14</v>
      </c>
      <c r="F20" s="85" t="s">
        <v>14</v>
      </c>
      <c r="G20" s="84" t="s">
        <v>14</v>
      </c>
      <c r="H20" s="225"/>
      <c r="I20" s="227"/>
      <c r="J20" s="227"/>
      <c r="K20" s="228"/>
      <c r="L20" s="67"/>
      <c r="M20" s="67"/>
      <c r="N20" s="67"/>
      <c r="O20" s="67"/>
      <c r="P20" s="67"/>
      <c r="Q20" s="67"/>
      <c r="R20" s="67"/>
      <c r="S20" s="67"/>
      <c r="T20" s="67"/>
      <c r="U20" s="67"/>
      <c r="V20" s="67"/>
    </row>
    <row r="21" spans="1:22" s="66" customFormat="1" ht="18.75" customHeight="1">
      <c r="A21" s="89" t="s">
        <v>14</v>
      </c>
      <c r="B21" s="88" t="s">
        <v>14</v>
      </c>
      <c r="C21" s="90" t="s">
        <v>14</v>
      </c>
      <c r="D21" s="86" t="s">
        <v>14</v>
      </c>
      <c r="E21" s="58" t="s">
        <v>14</v>
      </c>
      <c r="F21" s="85" t="s">
        <v>14</v>
      </c>
      <c r="G21" s="84" t="s">
        <v>14</v>
      </c>
      <c r="H21" s="225"/>
      <c r="I21" s="227"/>
      <c r="J21" s="227"/>
      <c r="K21" s="228"/>
      <c r="L21" s="67"/>
      <c r="M21" s="67"/>
      <c r="N21" s="67"/>
      <c r="O21" s="67"/>
      <c r="P21" s="67"/>
      <c r="Q21" s="67"/>
      <c r="R21" s="67"/>
      <c r="S21" s="67"/>
      <c r="T21" s="67"/>
      <c r="U21" s="67"/>
      <c r="V21" s="67"/>
    </row>
    <row r="22" spans="1:22" s="66" customFormat="1" ht="18.75" customHeight="1">
      <c r="A22" s="83" t="s">
        <v>14</v>
      </c>
      <c r="B22" s="80" t="s">
        <v>14</v>
      </c>
      <c r="C22" s="82" t="s">
        <v>14</v>
      </c>
      <c r="D22" s="81" t="s">
        <v>14</v>
      </c>
      <c r="E22" s="92" t="s">
        <v>14</v>
      </c>
      <c r="F22" s="91" t="s">
        <v>14</v>
      </c>
      <c r="G22" s="78" t="s">
        <v>14</v>
      </c>
      <c r="H22" s="225"/>
      <c r="I22" s="227"/>
      <c r="J22" s="227"/>
      <c r="K22" s="228"/>
      <c r="L22" s="67"/>
      <c r="M22" s="67"/>
      <c r="N22" s="67"/>
      <c r="O22" s="67"/>
      <c r="P22" s="67"/>
      <c r="Q22" s="67"/>
      <c r="R22" s="67"/>
      <c r="S22" s="67"/>
      <c r="T22" s="67"/>
      <c r="U22" s="67"/>
      <c r="V22" s="67"/>
    </row>
    <row r="23" spans="1:22" s="66" customFormat="1" ht="18.75" customHeight="1">
      <c r="A23" s="89" t="s">
        <v>14</v>
      </c>
      <c r="B23" s="88" t="s">
        <v>14</v>
      </c>
      <c r="C23" s="90" t="s">
        <v>14</v>
      </c>
      <c r="D23" s="86" t="s">
        <v>14</v>
      </c>
      <c r="E23" s="58" t="s">
        <v>14</v>
      </c>
      <c r="F23" s="85" t="s">
        <v>14</v>
      </c>
      <c r="G23" s="84" t="s">
        <v>14</v>
      </c>
      <c r="H23" s="229" t="s">
        <v>94</v>
      </c>
      <c r="I23" s="226" t="s">
        <v>14</v>
      </c>
      <c r="J23" s="227"/>
      <c r="K23" s="228"/>
      <c r="L23" s="67"/>
      <c r="M23" s="67"/>
      <c r="N23" s="67"/>
      <c r="O23" s="67"/>
      <c r="P23" s="67"/>
      <c r="Q23" s="67"/>
      <c r="R23" s="67"/>
      <c r="S23" s="67"/>
      <c r="T23" s="67"/>
      <c r="U23" s="67"/>
      <c r="V23" s="67"/>
    </row>
    <row r="24" spans="1:22" s="66" customFormat="1" ht="18.75" customHeight="1">
      <c r="A24" s="89" t="s">
        <v>14</v>
      </c>
      <c r="B24" s="88" t="s">
        <v>14</v>
      </c>
      <c r="C24" s="87" t="s">
        <v>14</v>
      </c>
      <c r="D24" s="86" t="s">
        <v>14</v>
      </c>
      <c r="E24" s="58" t="s">
        <v>14</v>
      </c>
      <c r="F24" s="85" t="s">
        <v>14</v>
      </c>
      <c r="G24" s="84" t="s">
        <v>14</v>
      </c>
      <c r="H24" s="225"/>
      <c r="I24" s="227"/>
      <c r="J24" s="227"/>
      <c r="K24" s="228"/>
      <c r="L24" s="67"/>
      <c r="M24" s="67"/>
      <c r="N24" s="67"/>
      <c r="O24" s="67"/>
      <c r="P24" s="67"/>
      <c r="Q24" s="67"/>
      <c r="R24" s="67"/>
      <c r="S24" s="67"/>
      <c r="T24" s="67"/>
      <c r="U24" s="67"/>
      <c r="V24" s="67"/>
    </row>
    <row r="25" spans="1:22" s="66" customFormat="1" ht="18.75" customHeight="1">
      <c r="A25" s="83" t="s">
        <v>14</v>
      </c>
      <c r="B25" s="80" t="s">
        <v>14</v>
      </c>
      <c r="C25" s="82" t="s">
        <v>14</v>
      </c>
      <c r="D25" s="81" t="s">
        <v>14</v>
      </c>
      <c r="E25" s="80" t="s">
        <v>14</v>
      </c>
      <c r="F25" s="79" t="s">
        <v>14</v>
      </c>
      <c r="G25" s="78" t="s">
        <v>14</v>
      </c>
      <c r="H25" s="225"/>
      <c r="I25" s="227"/>
      <c r="J25" s="227"/>
      <c r="K25" s="228"/>
      <c r="L25" s="67"/>
      <c r="M25" s="67"/>
      <c r="N25" s="67"/>
      <c r="O25" s="67"/>
      <c r="P25" s="67"/>
      <c r="Q25" s="67"/>
      <c r="R25" s="67"/>
      <c r="S25" s="67"/>
      <c r="T25" s="67"/>
      <c r="U25" s="67"/>
      <c r="V25" s="67"/>
    </row>
    <row r="26" spans="1:22" s="66" customFormat="1" ht="18.75" customHeight="1">
      <c r="A26" s="83" t="s">
        <v>14</v>
      </c>
      <c r="B26" s="80" t="s">
        <v>14</v>
      </c>
      <c r="C26" s="82" t="s">
        <v>14</v>
      </c>
      <c r="D26" s="81" t="s">
        <v>14</v>
      </c>
      <c r="E26" s="80" t="s">
        <v>14</v>
      </c>
      <c r="F26" s="79" t="s">
        <v>14</v>
      </c>
      <c r="G26" s="78" t="s">
        <v>14</v>
      </c>
      <c r="H26" s="225"/>
      <c r="I26" s="227"/>
      <c r="J26" s="227"/>
      <c r="K26" s="228"/>
      <c r="L26" s="67"/>
      <c r="M26" s="67"/>
      <c r="N26" s="67"/>
      <c r="O26" s="67"/>
      <c r="P26" s="67"/>
      <c r="Q26" s="67"/>
      <c r="R26" s="67"/>
      <c r="S26" s="67"/>
      <c r="T26" s="67"/>
      <c r="U26" s="67"/>
      <c r="V26" s="67"/>
    </row>
    <row r="27" spans="1:22" s="66" customFormat="1" ht="3.75" customHeight="1">
      <c r="A27" s="213" t="s">
        <v>14</v>
      </c>
      <c r="B27" s="214"/>
      <c r="C27" s="215"/>
      <c r="D27" s="214"/>
      <c r="E27" s="214"/>
      <c r="F27" s="77"/>
      <c r="G27" s="76"/>
      <c r="H27" s="75"/>
      <c r="I27" s="75"/>
      <c r="J27" s="75"/>
      <c r="K27" s="74"/>
      <c r="L27" s="67"/>
      <c r="M27" s="67"/>
      <c r="N27" s="67"/>
      <c r="O27" s="67"/>
      <c r="P27" s="67"/>
      <c r="Q27" s="67"/>
      <c r="R27" s="67"/>
      <c r="S27" s="67"/>
      <c r="T27" s="67"/>
      <c r="U27" s="67"/>
      <c r="V27" s="67"/>
    </row>
    <row r="28" spans="1:22" s="66" customFormat="1" ht="18.75" customHeight="1">
      <c r="A28" s="72" t="s">
        <v>93</v>
      </c>
      <c r="B28" s="111" t="s">
        <v>14</v>
      </c>
      <c r="C28" s="70">
        <f>+SUM(G7:G26)</f>
        <v>0</v>
      </c>
      <c r="D28" s="73" t="s">
        <v>92</v>
      </c>
      <c r="E28" s="73"/>
      <c r="F28" s="216" t="s">
        <v>14</v>
      </c>
      <c r="G28" s="217"/>
      <c r="H28" s="217"/>
      <c r="I28" s="217"/>
      <c r="J28" s="217"/>
      <c r="K28" s="218"/>
      <c r="L28" s="67"/>
      <c r="M28" s="67"/>
      <c r="N28" s="67"/>
      <c r="O28" s="67"/>
      <c r="P28" s="67"/>
      <c r="Q28" s="67"/>
      <c r="R28" s="67"/>
      <c r="S28" s="67"/>
      <c r="T28" s="67"/>
      <c r="U28" s="67"/>
      <c r="V28" s="67"/>
    </row>
    <row r="29" spans="1:22" s="66" customFormat="1" ht="18.75" customHeight="1">
      <c r="A29" s="72" t="s">
        <v>91</v>
      </c>
      <c r="B29" s="111" t="s">
        <v>14</v>
      </c>
      <c r="C29" s="70" t="e">
        <f>+C28/B2</f>
        <v>#VALUE!</v>
      </c>
      <c r="D29" s="73" t="s">
        <v>90</v>
      </c>
      <c r="E29" s="73"/>
      <c r="F29" s="216" t="s">
        <v>14</v>
      </c>
      <c r="G29" s="217"/>
      <c r="H29" s="217"/>
      <c r="I29" s="217"/>
      <c r="J29" s="217"/>
      <c r="K29" s="218"/>
      <c r="L29" s="67"/>
      <c r="M29" s="67"/>
      <c r="N29" s="67"/>
      <c r="O29" s="67"/>
      <c r="P29" s="67"/>
      <c r="Q29" s="67"/>
      <c r="R29" s="67"/>
      <c r="S29" s="67"/>
      <c r="T29" s="67"/>
      <c r="U29" s="67"/>
      <c r="V29" s="67"/>
    </row>
    <row r="30" spans="1:22" s="66" customFormat="1" ht="18.75" customHeight="1">
      <c r="A30" s="72" t="s">
        <v>89</v>
      </c>
      <c r="B30" s="111" t="s">
        <v>14</v>
      </c>
      <c r="C30" s="70">
        <v>16.25</v>
      </c>
      <c r="D30" s="219" t="s">
        <v>88</v>
      </c>
      <c r="E30" s="219"/>
      <c r="F30" s="221" t="s">
        <v>14</v>
      </c>
      <c r="G30" s="221"/>
      <c r="H30" s="221"/>
      <c r="I30" s="221"/>
      <c r="J30" s="221"/>
      <c r="K30" s="222"/>
      <c r="L30" s="67"/>
      <c r="M30" s="67"/>
      <c r="N30" s="67"/>
      <c r="O30" s="67"/>
      <c r="P30" s="67"/>
      <c r="Q30" s="67"/>
      <c r="R30" s="67"/>
      <c r="S30" s="67"/>
      <c r="T30" s="67"/>
      <c r="U30" s="67"/>
      <c r="V30" s="67"/>
    </row>
    <row r="31" spans="1:22" s="66" customFormat="1" ht="18.75" customHeight="1" thickBot="1">
      <c r="A31" s="69" t="s">
        <v>87</v>
      </c>
      <c r="B31" s="112" t="s">
        <v>14</v>
      </c>
      <c r="C31" s="68" t="e">
        <f>+C29/C30</f>
        <v>#VALUE!</v>
      </c>
      <c r="D31" s="220"/>
      <c r="E31" s="220"/>
      <c r="F31" s="223"/>
      <c r="G31" s="223"/>
      <c r="H31" s="223"/>
      <c r="I31" s="223"/>
      <c r="J31" s="223"/>
      <c r="K31" s="224"/>
      <c r="L31" s="67"/>
      <c r="M31" s="67"/>
      <c r="N31" s="67"/>
      <c r="O31" s="67"/>
      <c r="P31" s="67"/>
      <c r="Q31" s="67"/>
      <c r="R31" s="67"/>
      <c r="S31" s="67"/>
      <c r="T31" s="67"/>
      <c r="U31" s="67"/>
      <c r="V31" s="67"/>
    </row>
    <row r="32" spans="12:22" ht="12">
      <c r="L32" s="65"/>
      <c r="M32" s="65"/>
      <c r="N32" s="65"/>
      <c r="O32" s="65"/>
      <c r="P32" s="65"/>
      <c r="Q32" s="65"/>
      <c r="R32" s="65"/>
      <c r="S32" s="65"/>
      <c r="T32" s="65"/>
      <c r="U32" s="65"/>
      <c r="V32" s="65"/>
    </row>
    <row r="33" spans="12:22" ht="12">
      <c r="L33" s="65"/>
      <c r="M33" s="65"/>
      <c r="N33" s="65"/>
      <c r="O33" s="65"/>
      <c r="P33" s="65"/>
      <c r="Q33" s="65"/>
      <c r="R33" s="65"/>
      <c r="S33" s="65"/>
      <c r="T33" s="65"/>
      <c r="U33" s="65"/>
      <c r="V33" s="65"/>
    </row>
    <row r="34" spans="12:22" ht="12">
      <c r="L34" s="65"/>
      <c r="M34" s="65"/>
      <c r="N34" s="65"/>
      <c r="O34" s="65"/>
      <c r="P34" s="65"/>
      <c r="Q34" s="65"/>
      <c r="R34" s="65"/>
      <c r="S34" s="65"/>
      <c r="T34" s="65"/>
      <c r="U34" s="65"/>
      <c r="V34" s="65"/>
    </row>
    <row r="35" spans="12:22" ht="12">
      <c r="L35" s="65"/>
      <c r="M35" s="65"/>
      <c r="N35" s="65"/>
      <c r="O35" s="65"/>
      <c r="P35" s="65"/>
      <c r="Q35" s="65"/>
      <c r="R35" s="65"/>
      <c r="S35" s="65"/>
      <c r="T35" s="65"/>
      <c r="U35" s="65"/>
      <c r="V35" s="65"/>
    </row>
    <row r="36" spans="12:22" ht="12">
      <c r="L36" s="65"/>
      <c r="M36" s="65"/>
      <c r="N36" s="65"/>
      <c r="O36" s="65"/>
      <c r="P36" s="65"/>
      <c r="Q36" s="65"/>
      <c r="R36" s="65"/>
      <c r="S36" s="65"/>
      <c r="T36" s="65"/>
      <c r="U36" s="65"/>
      <c r="V36" s="65"/>
    </row>
    <row r="37" spans="12:22" ht="12">
      <c r="L37" s="65"/>
      <c r="M37" s="65"/>
      <c r="N37" s="65"/>
      <c r="O37" s="65"/>
      <c r="P37" s="65"/>
      <c r="Q37" s="65"/>
      <c r="R37" s="65"/>
      <c r="S37" s="65"/>
      <c r="T37" s="65"/>
      <c r="U37" s="65"/>
      <c r="V37" s="65"/>
    </row>
    <row r="38" spans="12:22" ht="12">
      <c r="L38" s="65"/>
      <c r="M38" s="65"/>
      <c r="N38" s="65"/>
      <c r="O38" s="65"/>
      <c r="P38" s="65"/>
      <c r="Q38" s="65"/>
      <c r="R38" s="65"/>
      <c r="S38" s="65"/>
      <c r="T38" s="65"/>
      <c r="U38" s="65"/>
      <c r="V38" s="65"/>
    </row>
    <row r="39" spans="12:22" ht="12">
      <c r="L39" s="65"/>
      <c r="M39" s="65"/>
      <c r="N39" s="65"/>
      <c r="O39" s="65"/>
      <c r="P39" s="65"/>
      <c r="Q39" s="65"/>
      <c r="R39" s="65"/>
      <c r="S39" s="65"/>
      <c r="T39" s="65"/>
      <c r="U39" s="65"/>
      <c r="V39" s="65"/>
    </row>
  </sheetData>
  <sheetProtection/>
  <mergeCells count="25">
    <mergeCell ref="F29:K29"/>
    <mergeCell ref="D30:E31"/>
    <mergeCell ref="F30:K31"/>
    <mergeCell ref="H19:H22"/>
    <mergeCell ref="I19:K22"/>
    <mergeCell ref="H23:H26"/>
    <mergeCell ref="I23:K26"/>
    <mergeCell ref="A27:E27"/>
    <mergeCell ref="F28:K28"/>
    <mergeCell ref="H5:K5"/>
    <mergeCell ref="A6:E6"/>
    <mergeCell ref="H7:H10"/>
    <mergeCell ref="I7:K10"/>
    <mergeCell ref="H15:H18"/>
    <mergeCell ref="I15:K18"/>
    <mergeCell ref="H11:H14"/>
    <mergeCell ref="I11:K14"/>
    <mergeCell ref="A4:E4"/>
    <mergeCell ref="B1:D1"/>
    <mergeCell ref="F1:G1"/>
    <mergeCell ref="H1:K3"/>
    <mergeCell ref="B2:D2"/>
    <mergeCell ref="F2:G2"/>
    <mergeCell ref="B3:D3"/>
    <mergeCell ref="F3:G3"/>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11.xml><?xml version="1.0" encoding="utf-8"?>
<worksheet xmlns="http://schemas.openxmlformats.org/spreadsheetml/2006/main" xmlns:r="http://schemas.openxmlformats.org/officeDocument/2006/relationships">
  <sheetPr>
    <tabColor theme="4" tint="-0.24997000396251678"/>
    <pageSetUpPr fitToPage="1"/>
  </sheetPr>
  <dimension ref="A1:V39"/>
  <sheetViews>
    <sheetView zoomScaleSheetLayoutView="85" workbookViewId="0" topLeftCell="A1">
      <selection activeCell="B1" sqref="B1:D1"/>
    </sheetView>
  </sheetViews>
  <sheetFormatPr defaultColWidth="11.57421875" defaultRowHeight="12.75"/>
  <cols>
    <col min="1" max="1" width="21.421875" style="65" customWidth="1"/>
    <col min="2" max="2" width="11.8515625" style="65" customWidth="1"/>
    <col min="3" max="3" width="34.7109375" style="65" customWidth="1"/>
    <col min="4" max="4" width="15.7109375" style="65" customWidth="1"/>
    <col min="5" max="5" width="14.140625" style="65" customWidth="1"/>
    <col min="6" max="6" width="10.421875" style="65" customWidth="1"/>
    <col min="7" max="7" width="10.00390625" style="65" customWidth="1"/>
    <col min="8" max="8" width="3.140625" style="65" customWidth="1"/>
    <col min="9" max="9" width="11.28125" style="65" customWidth="1"/>
    <col min="10" max="10" width="18.28125" style="65" customWidth="1"/>
    <col min="11" max="11" width="23.00390625" style="65" customWidth="1"/>
    <col min="12" max="12" width="20.7109375" style="64" customWidth="1"/>
    <col min="13" max="13" width="11.421875" style="64" customWidth="1"/>
    <col min="14" max="14" width="17.28125" style="64" customWidth="1"/>
    <col min="15" max="15" width="16.8515625" style="64" customWidth="1"/>
    <col min="16" max="16" width="14.28125" style="64" customWidth="1"/>
    <col min="17" max="17" width="12.140625" style="64" customWidth="1"/>
    <col min="18" max="21" width="11.421875" style="64" customWidth="1"/>
    <col min="22" max="22" width="27.00390625" style="64" customWidth="1"/>
    <col min="23" max="16384" width="11.421875" style="64" customWidth="1"/>
  </cols>
  <sheetData>
    <row r="1" spans="1:22" s="66" customFormat="1" ht="30.75" customHeight="1">
      <c r="A1" s="110" t="s">
        <v>112</v>
      </c>
      <c r="B1" s="235" t="s">
        <v>14</v>
      </c>
      <c r="C1" s="235"/>
      <c r="D1" s="235"/>
      <c r="E1" s="109" t="s">
        <v>111</v>
      </c>
      <c r="F1" s="236" t="s">
        <v>14</v>
      </c>
      <c r="G1" s="237"/>
      <c r="H1" s="238" t="s">
        <v>122</v>
      </c>
      <c r="I1" s="239"/>
      <c r="J1" s="239"/>
      <c r="K1" s="240"/>
      <c r="L1" s="67"/>
      <c r="M1" s="67"/>
      <c r="N1" s="67"/>
      <c r="O1" s="67"/>
      <c r="P1" s="67"/>
      <c r="Q1" s="67"/>
      <c r="R1" s="67"/>
      <c r="S1" s="67"/>
      <c r="T1" s="67"/>
      <c r="U1" s="67"/>
      <c r="V1" s="67"/>
    </row>
    <row r="2" spans="1:22" s="66" customFormat="1" ht="27" customHeight="1">
      <c r="A2" s="72" t="s">
        <v>110</v>
      </c>
      <c r="B2" s="247" t="s">
        <v>14</v>
      </c>
      <c r="C2" s="247"/>
      <c r="D2" s="247"/>
      <c r="E2" s="71" t="s">
        <v>109</v>
      </c>
      <c r="F2" s="248" t="s">
        <v>14</v>
      </c>
      <c r="G2" s="248"/>
      <c r="H2" s="241"/>
      <c r="I2" s="242"/>
      <c r="J2" s="242"/>
      <c r="K2" s="243"/>
      <c r="L2" s="67"/>
      <c r="M2" s="67"/>
      <c r="N2" s="67"/>
      <c r="O2" s="67"/>
      <c r="P2" s="67"/>
      <c r="Q2" s="67"/>
      <c r="R2" s="67"/>
      <c r="S2" s="67"/>
      <c r="T2" s="67"/>
      <c r="U2" s="67"/>
      <c r="V2" s="67"/>
    </row>
    <row r="3" spans="1:22" s="66" customFormat="1" ht="26.25" customHeight="1" thickBot="1">
      <c r="A3" s="108" t="s">
        <v>108</v>
      </c>
      <c r="B3" s="249" t="s">
        <v>14</v>
      </c>
      <c r="C3" s="249"/>
      <c r="D3" s="249"/>
      <c r="E3" s="107" t="s">
        <v>107</v>
      </c>
      <c r="F3" s="250" t="s">
        <v>14</v>
      </c>
      <c r="G3" s="251"/>
      <c r="H3" s="244"/>
      <c r="I3" s="245"/>
      <c r="J3" s="245"/>
      <c r="K3" s="246"/>
      <c r="L3" s="67"/>
      <c r="M3" s="67"/>
      <c r="N3" s="67"/>
      <c r="O3" s="67"/>
      <c r="P3" s="67"/>
      <c r="Q3" s="67"/>
      <c r="R3" s="67"/>
      <c r="S3" s="67"/>
      <c r="T3" s="67"/>
      <c r="U3" s="67"/>
      <c r="V3" s="67"/>
    </row>
    <row r="4" spans="1:22" s="66" customFormat="1" ht="3.75" customHeight="1" thickTop="1">
      <c r="A4" s="213"/>
      <c r="B4" s="214"/>
      <c r="C4" s="214"/>
      <c r="D4" s="214"/>
      <c r="E4" s="214"/>
      <c r="F4" s="106"/>
      <c r="G4" s="105"/>
      <c r="H4" s="105"/>
      <c r="I4" s="105"/>
      <c r="J4" s="105"/>
      <c r="K4" s="104"/>
      <c r="L4" s="67"/>
      <c r="M4" s="67"/>
      <c r="N4" s="67"/>
      <c r="O4" s="67"/>
      <c r="P4" s="67"/>
      <c r="Q4" s="67"/>
      <c r="R4" s="67"/>
      <c r="S4" s="67"/>
      <c r="T4" s="67"/>
      <c r="U4" s="67"/>
      <c r="V4" s="67"/>
    </row>
    <row r="5" spans="1:22" s="66" customFormat="1" ht="68.25" customHeight="1">
      <c r="A5" s="103" t="s">
        <v>106</v>
      </c>
      <c r="B5" s="101" t="s">
        <v>105</v>
      </c>
      <c r="C5" s="102" t="s">
        <v>1</v>
      </c>
      <c r="D5" s="102" t="s">
        <v>104</v>
      </c>
      <c r="E5" s="101" t="s">
        <v>103</v>
      </c>
      <c r="F5" s="101" t="s">
        <v>102</v>
      </c>
      <c r="G5" s="101" t="s">
        <v>101</v>
      </c>
      <c r="H5" s="230" t="s">
        <v>100</v>
      </c>
      <c r="I5" s="231"/>
      <c r="J5" s="231"/>
      <c r="K5" s="232"/>
      <c r="L5" s="67"/>
      <c r="M5" s="67"/>
      <c r="N5" s="67"/>
      <c r="O5" s="67"/>
      <c r="P5" s="67"/>
      <c r="Q5" s="67"/>
      <c r="R5" s="67"/>
      <c r="S5" s="67"/>
      <c r="T5" s="67"/>
      <c r="U5" s="67"/>
      <c r="V5" s="67"/>
    </row>
    <row r="6" spans="1:22" s="66" customFormat="1" ht="3.75" customHeight="1">
      <c r="A6" s="233"/>
      <c r="B6" s="234"/>
      <c r="C6" s="234"/>
      <c r="D6" s="234"/>
      <c r="E6" s="234"/>
      <c r="F6" s="100"/>
      <c r="G6" s="75"/>
      <c r="H6" s="99"/>
      <c r="I6" s="99"/>
      <c r="J6" s="99"/>
      <c r="K6" s="98"/>
      <c r="L6" s="67"/>
      <c r="M6" s="67"/>
      <c r="N6" s="67"/>
      <c r="O6" s="67"/>
      <c r="P6" s="67"/>
      <c r="Q6" s="67"/>
      <c r="R6" s="67"/>
      <c r="S6" s="67"/>
      <c r="T6" s="67"/>
      <c r="U6" s="67"/>
      <c r="V6" s="67"/>
    </row>
    <row r="7" spans="1:22" s="66" customFormat="1" ht="18.75" customHeight="1">
      <c r="A7" s="166" t="s">
        <v>14</v>
      </c>
      <c r="B7" s="167" t="s">
        <v>14</v>
      </c>
      <c r="C7" s="168" t="s">
        <v>14</v>
      </c>
      <c r="D7" s="81" t="s">
        <v>14</v>
      </c>
      <c r="E7" s="92" t="s">
        <v>14</v>
      </c>
      <c r="F7" s="169" t="s">
        <v>14</v>
      </c>
      <c r="G7" s="170" t="s">
        <v>14</v>
      </c>
      <c r="H7" s="225" t="s">
        <v>99</v>
      </c>
      <c r="I7" s="227" t="s">
        <v>14</v>
      </c>
      <c r="J7" s="227"/>
      <c r="K7" s="228"/>
      <c r="L7" s="67"/>
      <c r="M7" s="67"/>
      <c r="N7" s="67"/>
      <c r="O7" s="67"/>
      <c r="P7" s="67"/>
      <c r="Q7" s="67"/>
      <c r="R7" s="67"/>
      <c r="S7" s="67"/>
      <c r="T7" s="67"/>
      <c r="U7" s="67"/>
      <c r="V7" s="67"/>
    </row>
    <row r="8" spans="1:22" s="66" customFormat="1" ht="18.75" customHeight="1">
      <c r="A8" s="166" t="s">
        <v>14</v>
      </c>
      <c r="B8" s="167" t="s">
        <v>14</v>
      </c>
      <c r="C8" s="168" t="s">
        <v>14</v>
      </c>
      <c r="D8" s="81" t="s">
        <v>14</v>
      </c>
      <c r="E8" s="92" t="s">
        <v>14</v>
      </c>
      <c r="F8" s="169" t="s">
        <v>14</v>
      </c>
      <c r="G8" s="171" t="s">
        <v>14</v>
      </c>
      <c r="H8" s="225"/>
      <c r="I8" s="227"/>
      <c r="J8" s="227"/>
      <c r="K8" s="228"/>
      <c r="L8" s="67"/>
      <c r="M8" s="67"/>
      <c r="N8" s="67"/>
      <c r="O8" s="67"/>
      <c r="P8" s="67"/>
      <c r="Q8" s="67"/>
      <c r="R8" s="67"/>
      <c r="S8" s="67"/>
      <c r="T8" s="67"/>
      <c r="U8" s="67"/>
      <c r="V8" s="67"/>
    </row>
    <row r="9" spans="1:22" s="66" customFormat="1" ht="18.75" customHeight="1">
      <c r="A9" s="83" t="s">
        <v>14</v>
      </c>
      <c r="B9" s="96" t="s">
        <v>14</v>
      </c>
      <c r="C9" s="82" t="s">
        <v>14</v>
      </c>
      <c r="D9" s="81" t="s">
        <v>14</v>
      </c>
      <c r="E9" s="92" t="s">
        <v>14</v>
      </c>
      <c r="F9" s="91" t="s">
        <v>14</v>
      </c>
      <c r="G9" s="79" t="s">
        <v>14</v>
      </c>
      <c r="H9" s="225"/>
      <c r="I9" s="227"/>
      <c r="J9" s="227"/>
      <c r="K9" s="228"/>
      <c r="L9" s="67"/>
      <c r="M9" s="67"/>
      <c r="N9" s="67"/>
      <c r="O9" s="67"/>
      <c r="P9" s="67"/>
      <c r="Q9" s="67"/>
      <c r="R9" s="67"/>
      <c r="S9" s="67"/>
      <c r="T9" s="67"/>
      <c r="U9" s="67"/>
      <c r="V9" s="67"/>
    </row>
    <row r="10" spans="1:22" s="66" customFormat="1" ht="18.75" customHeight="1">
      <c r="A10" s="89" t="s">
        <v>14</v>
      </c>
      <c r="B10" s="88" t="s">
        <v>14</v>
      </c>
      <c r="C10" s="87" t="s">
        <v>14</v>
      </c>
      <c r="D10" s="86" t="s">
        <v>14</v>
      </c>
      <c r="E10" s="58" t="s">
        <v>14</v>
      </c>
      <c r="F10" s="85" t="s">
        <v>14</v>
      </c>
      <c r="G10" s="84" t="s">
        <v>14</v>
      </c>
      <c r="H10" s="225"/>
      <c r="I10" s="227"/>
      <c r="J10" s="227"/>
      <c r="K10" s="228"/>
      <c r="L10" s="67"/>
      <c r="M10" s="67"/>
      <c r="N10" s="67"/>
      <c r="O10" s="67"/>
      <c r="P10" s="67"/>
      <c r="Q10" s="67"/>
      <c r="R10" s="67"/>
      <c r="S10" s="67"/>
      <c r="T10" s="67"/>
      <c r="U10" s="67"/>
      <c r="V10" s="67"/>
    </row>
    <row r="11" spans="1:22" s="66" customFormat="1" ht="18.75" customHeight="1">
      <c r="A11" s="83" t="s">
        <v>14</v>
      </c>
      <c r="B11" s="80" t="s">
        <v>14</v>
      </c>
      <c r="C11" s="82" t="s">
        <v>14</v>
      </c>
      <c r="D11" s="81" t="s">
        <v>14</v>
      </c>
      <c r="E11" s="92" t="s">
        <v>14</v>
      </c>
      <c r="F11" s="91" t="s">
        <v>14</v>
      </c>
      <c r="G11" s="79" t="s">
        <v>14</v>
      </c>
      <c r="H11" s="225" t="s">
        <v>98</v>
      </c>
      <c r="I11" s="226" t="s">
        <v>14</v>
      </c>
      <c r="J11" s="227"/>
      <c r="K11" s="228"/>
      <c r="L11" s="67"/>
      <c r="M11" s="67"/>
      <c r="N11" s="67"/>
      <c r="O11" s="67"/>
      <c r="P11" s="67"/>
      <c r="Q11" s="67"/>
      <c r="R11" s="67"/>
      <c r="S11" s="67"/>
      <c r="T11" s="67"/>
      <c r="U11" s="67"/>
      <c r="V11" s="67"/>
    </row>
    <row r="12" spans="1:22" s="66" customFormat="1" ht="18.75" customHeight="1">
      <c r="A12" s="89" t="s">
        <v>14</v>
      </c>
      <c r="B12" s="88" t="s">
        <v>14</v>
      </c>
      <c r="C12" s="87" t="s">
        <v>14</v>
      </c>
      <c r="D12" s="86" t="s">
        <v>14</v>
      </c>
      <c r="E12" s="58" t="s">
        <v>14</v>
      </c>
      <c r="F12" s="85" t="s">
        <v>14</v>
      </c>
      <c r="G12" s="84" t="s">
        <v>14</v>
      </c>
      <c r="H12" s="225"/>
      <c r="I12" s="227"/>
      <c r="J12" s="227"/>
      <c r="K12" s="228"/>
      <c r="L12" s="67"/>
      <c r="M12" s="67"/>
      <c r="N12" s="67"/>
      <c r="O12" s="67"/>
      <c r="P12" s="67"/>
      <c r="Q12" s="67"/>
      <c r="R12" s="67"/>
      <c r="S12" s="67"/>
      <c r="T12" s="67"/>
      <c r="U12" s="67"/>
      <c r="V12" s="67"/>
    </row>
    <row r="13" spans="1:22" s="66" customFormat="1" ht="18.75" customHeight="1">
      <c r="A13" s="89" t="s">
        <v>14</v>
      </c>
      <c r="B13" s="95" t="s">
        <v>14</v>
      </c>
      <c r="C13" s="87" t="s">
        <v>14</v>
      </c>
      <c r="D13" s="86" t="s">
        <v>14</v>
      </c>
      <c r="E13" s="58" t="s">
        <v>14</v>
      </c>
      <c r="F13" s="85" t="s">
        <v>14</v>
      </c>
      <c r="G13" s="84" t="s">
        <v>14</v>
      </c>
      <c r="H13" s="225"/>
      <c r="I13" s="227"/>
      <c r="J13" s="227"/>
      <c r="K13" s="228"/>
      <c r="L13" s="67"/>
      <c r="M13" s="67"/>
      <c r="N13" s="67"/>
      <c r="O13" s="67"/>
      <c r="P13" s="67"/>
      <c r="Q13" s="67"/>
      <c r="R13" s="67"/>
      <c r="S13" s="67"/>
      <c r="T13" s="67"/>
      <c r="U13" s="67"/>
      <c r="V13" s="67"/>
    </row>
    <row r="14" spans="1:22" s="66" customFormat="1" ht="18.75" customHeight="1">
      <c r="A14" s="89" t="s">
        <v>14</v>
      </c>
      <c r="B14" s="94" t="s">
        <v>14</v>
      </c>
      <c r="C14" s="87" t="s">
        <v>14</v>
      </c>
      <c r="D14" s="86" t="s">
        <v>14</v>
      </c>
      <c r="E14" s="58" t="s">
        <v>14</v>
      </c>
      <c r="F14" s="85" t="s">
        <v>14</v>
      </c>
      <c r="G14" s="84" t="s">
        <v>14</v>
      </c>
      <c r="H14" s="225"/>
      <c r="I14" s="227"/>
      <c r="J14" s="227"/>
      <c r="K14" s="228"/>
      <c r="L14" s="67"/>
      <c r="M14" s="67"/>
      <c r="N14" s="67"/>
      <c r="O14" s="67"/>
      <c r="P14" s="67"/>
      <c r="Q14" s="67"/>
      <c r="R14" s="67"/>
      <c r="S14" s="67"/>
      <c r="T14" s="67"/>
      <c r="U14" s="67"/>
      <c r="V14" s="67"/>
    </row>
    <row r="15" spans="1:22" s="66" customFormat="1" ht="18.75" customHeight="1">
      <c r="A15" s="89" t="s">
        <v>14</v>
      </c>
      <c r="B15" s="93" t="s">
        <v>14</v>
      </c>
      <c r="C15" s="87" t="s">
        <v>14</v>
      </c>
      <c r="D15" s="86" t="s">
        <v>14</v>
      </c>
      <c r="E15" s="58" t="s">
        <v>14</v>
      </c>
      <c r="F15" s="85" t="s">
        <v>14</v>
      </c>
      <c r="G15" s="84" t="s">
        <v>14</v>
      </c>
      <c r="H15" s="225" t="s">
        <v>97</v>
      </c>
      <c r="I15" s="226" t="s">
        <v>14</v>
      </c>
      <c r="J15" s="227"/>
      <c r="K15" s="228"/>
      <c r="L15" s="67"/>
      <c r="M15" s="67"/>
      <c r="N15" s="67"/>
      <c r="O15" s="67"/>
      <c r="P15" s="67"/>
      <c r="Q15" s="67"/>
      <c r="R15" s="67"/>
      <c r="S15" s="67"/>
      <c r="T15" s="67"/>
      <c r="U15" s="67"/>
      <c r="V15" s="67"/>
    </row>
    <row r="16" spans="1:22" s="66" customFormat="1" ht="18.75" customHeight="1">
      <c r="A16" s="89" t="s">
        <v>14</v>
      </c>
      <c r="B16" s="94" t="s">
        <v>14</v>
      </c>
      <c r="C16" s="87" t="s">
        <v>14</v>
      </c>
      <c r="D16" s="86" t="s">
        <v>14</v>
      </c>
      <c r="E16" s="58" t="s">
        <v>14</v>
      </c>
      <c r="F16" s="85" t="s">
        <v>14</v>
      </c>
      <c r="G16" s="84" t="s">
        <v>14</v>
      </c>
      <c r="H16" s="225"/>
      <c r="I16" s="227"/>
      <c r="J16" s="227"/>
      <c r="K16" s="228"/>
      <c r="L16" s="67"/>
      <c r="M16" s="67"/>
      <c r="N16" s="67"/>
      <c r="O16" s="67"/>
      <c r="P16" s="67"/>
      <c r="Q16" s="67"/>
      <c r="R16" s="67"/>
      <c r="S16" s="67"/>
      <c r="T16" s="67"/>
      <c r="U16" s="67"/>
      <c r="V16" s="67"/>
    </row>
    <row r="17" spans="1:22" s="66" customFormat="1" ht="18.75" customHeight="1">
      <c r="A17" s="89" t="s">
        <v>14</v>
      </c>
      <c r="B17" s="88" t="s">
        <v>14</v>
      </c>
      <c r="C17" s="87" t="s">
        <v>14</v>
      </c>
      <c r="D17" s="86" t="s">
        <v>14</v>
      </c>
      <c r="E17" s="58" t="s">
        <v>14</v>
      </c>
      <c r="F17" s="85" t="s">
        <v>14</v>
      </c>
      <c r="G17" s="84" t="s">
        <v>14</v>
      </c>
      <c r="H17" s="225"/>
      <c r="I17" s="227"/>
      <c r="J17" s="227"/>
      <c r="K17" s="228"/>
      <c r="L17" s="67"/>
      <c r="M17" s="67"/>
      <c r="N17" s="67"/>
      <c r="O17" s="67"/>
      <c r="P17" s="67"/>
      <c r="Q17" s="67"/>
      <c r="R17" s="67"/>
      <c r="S17" s="67"/>
      <c r="T17" s="67"/>
      <c r="U17" s="67"/>
      <c r="V17" s="67"/>
    </row>
    <row r="18" spans="1:22" s="66" customFormat="1" ht="18.75" customHeight="1">
      <c r="A18" s="89" t="s">
        <v>14</v>
      </c>
      <c r="B18" s="88" t="s">
        <v>14</v>
      </c>
      <c r="C18" s="87" t="s">
        <v>14</v>
      </c>
      <c r="D18" s="86" t="s">
        <v>14</v>
      </c>
      <c r="E18" s="58" t="s">
        <v>14</v>
      </c>
      <c r="F18" s="85" t="s">
        <v>14</v>
      </c>
      <c r="G18" s="84" t="s">
        <v>14</v>
      </c>
      <c r="H18" s="225"/>
      <c r="I18" s="227"/>
      <c r="J18" s="227"/>
      <c r="K18" s="228"/>
      <c r="L18" s="67"/>
      <c r="M18" s="67"/>
      <c r="N18" s="67"/>
      <c r="O18" s="67"/>
      <c r="P18" s="67"/>
      <c r="Q18" s="67"/>
      <c r="R18" s="67"/>
      <c r="S18" s="67"/>
      <c r="T18" s="67"/>
      <c r="U18" s="67"/>
      <c r="V18" s="67"/>
    </row>
    <row r="19" spans="1:22" s="66" customFormat="1" ht="18.75" customHeight="1">
      <c r="A19" s="89" t="s">
        <v>14</v>
      </c>
      <c r="B19" s="93" t="s">
        <v>14</v>
      </c>
      <c r="C19" s="87" t="s">
        <v>14</v>
      </c>
      <c r="D19" s="86" t="s">
        <v>14</v>
      </c>
      <c r="E19" s="58" t="s">
        <v>14</v>
      </c>
      <c r="F19" s="85" t="s">
        <v>14</v>
      </c>
      <c r="G19" s="84" t="s">
        <v>14</v>
      </c>
      <c r="H19" s="229" t="s">
        <v>96</v>
      </c>
      <c r="I19" s="227" t="s">
        <v>14</v>
      </c>
      <c r="J19" s="227"/>
      <c r="K19" s="228"/>
      <c r="L19" s="67"/>
      <c r="M19" s="67"/>
      <c r="N19" s="67"/>
      <c r="O19" s="67"/>
      <c r="P19" s="67"/>
      <c r="Q19" s="67"/>
      <c r="R19" s="67"/>
      <c r="S19" s="67"/>
      <c r="T19" s="67"/>
      <c r="U19" s="67"/>
      <c r="V19" s="67"/>
    </row>
    <row r="20" spans="1:22" s="66" customFormat="1" ht="18.75" customHeight="1">
      <c r="A20" s="89" t="s">
        <v>14</v>
      </c>
      <c r="B20" s="88" t="s">
        <v>14</v>
      </c>
      <c r="C20" s="87" t="s">
        <v>14</v>
      </c>
      <c r="D20" s="86" t="s">
        <v>95</v>
      </c>
      <c r="E20" s="58" t="s">
        <v>14</v>
      </c>
      <c r="F20" s="85" t="s">
        <v>14</v>
      </c>
      <c r="G20" s="84" t="s">
        <v>14</v>
      </c>
      <c r="H20" s="225"/>
      <c r="I20" s="227"/>
      <c r="J20" s="227"/>
      <c r="K20" s="228"/>
      <c r="L20" s="67"/>
      <c r="M20" s="67"/>
      <c r="N20" s="67"/>
      <c r="O20" s="67"/>
      <c r="P20" s="67"/>
      <c r="Q20" s="67"/>
      <c r="R20" s="67"/>
      <c r="S20" s="67"/>
      <c r="T20" s="67"/>
      <c r="U20" s="67"/>
      <c r="V20" s="67"/>
    </row>
    <row r="21" spans="1:22" s="66" customFormat="1" ht="18.75" customHeight="1">
      <c r="A21" s="89" t="s">
        <v>14</v>
      </c>
      <c r="B21" s="88" t="s">
        <v>14</v>
      </c>
      <c r="C21" s="90" t="s">
        <v>14</v>
      </c>
      <c r="D21" s="86" t="s">
        <v>14</v>
      </c>
      <c r="E21" s="58" t="s">
        <v>14</v>
      </c>
      <c r="F21" s="85" t="s">
        <v>14</v>
      </c>
      <c r="G21" s="84" t="s">
        <v>14</v>
      </c>
      <c r="H21" s="225"/>
      <c r="I21" s="227"/>
      <c r="J21" s="227"/>
      <c r="K21" s="228"/>
      <c r="L21" s="67"/>
      <c r="M21" s="67"/>
      <c r="N21" s="67"/>
      <c r="O21" s="67"/>
      <c r="P21" s="67"/>
      <c r="Q21" s="67"/>
      <c r="R21" s="67"/>
      <c r="S21" s="67"/>
      <c r="T21" s="67"/>
      <c r="U21" s="67"/>
      <c r="V21" s="67"/>
    </row>
    <row r="22" spans="1:22" s="66" customFormat="1" ht="18.75" customHeight="1">
      <c r="A22" s="83" t="s">
        <v>14</v>
      </c>
      <c r="B22" s="80" t="s">
        <v>14</v>
      </c>
      <c r="C22" s="82" t="s">
        <v>14</v>
      </c>
      <c r="D22" s="81" t="s">
        <v>14</v>
      </c>
      <c r="E22" s="92" t="s">
        <v>14</v>
      </c>
      <c r="F22" s="91" t="s">
        <v>14</v>
      </c>
      <c r="G22" s="78" t="s">
        <v>14</v>
      </c>
      <c r="H22" s="225"/>
      <c r="I22" s="227"/>
      <c r="J22" s="227"/>
      <c r="K22" s="228"/>
      <c r="L22" s="67"/>
      <c r="M22" s="67"/>
      <c r="N22" s="67"/>
      <c r="O22" s="67"/>
      <c r="P22" s="67"/>
      <c r="Q22" s="67"/>
      <c r="R22" s="67"/>
      <c r="S22" s="67"/>
      <c r="T22" s="67"/>
      <c r="U22" s="67"/>
      <c r="V22" s="67"/>
    </row>
    <row r="23" spans="1:22" s="66" customFormat="1" ht="18.75" customHeight="1">
      <c r="A23" s="89" t="s">
        <v>14</v>
      </c>
      <c r="B23" s="88" t="s">
        <v>14</v>
      </c>
      <c r="C23" s="90" t="s">
        <v>14</v>
      </c>
      <c r="D23" s="86" t="s">
        <v>14</v>
      </c>
      <c r="E23" s="58" t="s">
        <v>14</v>
      </c>
      <c r="F23" s="85" t="s">
        <v>14</v>
      </c>
      <c r="G23" s="84" t="s">
        <v>14</v>
      </c>
      <c r="H23" s="229" t="s">
        <v>94</v>
      </c>
      <c r="I23" s="226" t="s">
        <v>14</v>
      </c>
      <c r="J23" s="227"/>
      <c r="K23" s="228"/>
      <c r="L23" s="67"/>
      <c r="M23" s="67"/>
      <c r="N23" s="67"/>
      <c r="O23" s="67"/>
      <c r="P23" s="67"/>
      <c r="Q23" s="67"/>
      <c r="R23" s="67"/>
      <c r="S23" s="67"/>
      <c r="T23" s="67"/>
      <c r="U23" s="67"/>
      <c r="V23" s="67"/>
    </row>
    <row r="24" spans="1:22" s="66" customFormat="1" ht="18.75" customHeight="1">
      <c r="A24" s="89" t="s">
        <v>14</v>
      </c>
      <c r="B24" s="88" t="s">
        <v>14</v>
      </c>
      <c r="C24" s="87" t="s">
        <v>14</v>
      </c>
      <c r="D24" s="86" t="s">
        <v>14</v>
      </c>
      <c r="E24" s="58" t="s">
        <v>14</v>
      </c>
      <c r="F24" s="85" t="s">
        <v>14</v>
      </c>
      <c r="G24" s="84" t="s">
        <v>14</v>
      </c>
      <c r="H24" s="225"/>
      <c r="I24" s="227"/>
      <c r="J24" s="227"/>
      <c r="K24" s="228"/>
      <c r="L24" s="67"/>
      <c r="M24" s="67"/>
      <c r="N24" s="67"/>
      <c r="O24" s="67"/>
      <c r="P24" s="67"/>
      <c r="Q24" s="67"/>
      <c r="R24" s="67"/>
      <c r="S24" s="67"/>
      <c r="T24" s="67"/>
      <c r="U24" s="67"/>
      <c r="V24" s="67"/>
    </row>
    <row r="25" spans="1:22" s="66" customFormat="1" ht="18.75" customHeight="1">
      <c r="A25" s="83" t="s">
        <v>14</v>
      </c>
      <c r="B25" s="80" t="s">
        <v>14</v>
      </c>
      <c r="C25" s="82" t="s">
        <v>14</v>
      </c>
      <c r="D25" s="81" t="s">
        <v>14</v>
      </c>
      <c r="E25" s="80" t="s">
        <v>14</v>
      </c>
      <c r="F25" s="79" t="s">
        <v>14</v>
      </c>
      <c r="G25" s="78" t="s">
        <v>14</v>
      </c>
      <c r="H25" s="225"/>
      <c r="I25" s="227"/>
      <c r="J25" s="227"/>
      <c r="K25" s="228"/>
      <c r="L25" s="67"/>
      <c r="M25" s="67"/>
      <c r="N25" s="67"/>
      <c r="O25" s="67"/>
      <c r="P25" s="67"/>
      <c r="Q25" s="67"/>
      <c r="R25" s="67"/>
      <c r="S25" s="67"/>
      <c r="T25" s="67"/>
      <c r="U25" s="67"/>
      <c r="V25" s="67"/>
    </row>
    <row r="26" spans="1:22" s="66" customFormat="1" ht="18.75" customHeight="1">
      <c r="A26" s="83" t="s">
        <v>14</v>
      </c>
      <c r="B26" s="80" t="s">
        <v>14</v>
      </c>
      <c r="C26" s="82" t="s">
        <v>14</v>
      </c>
      <c r="D26" s="81" t="s">
        <v>14</v>
      </c>
      <c r="E26" s="80" t="s">
        <v>14</v>
      </c>
      <c r="F26" s="79" t="s">
        <v>14</v>
      </c>
      <c r="G26" s="78" t="s">
        <v>14</v>
      </c>
      <c r="H26" s="225"/>
      <c r="I26" s="227"/>
      <c r="J26" s="227"/>
      <c r="K26" s="228"/>
      <c r="L26" s="67"/>
      <c r="M26" s="67"/>
      <c r="N26" s="67"/>
      <c r="O26" s="67"/>
      <c r="P26" s="67"/>
      <c r="Q26" s="67"/>
      <c r="R26" s="67"/>
      <c r="S26" s="67"/>
      <c r="T26" s="67"/>
      <c r="U26" s="67"/>
      <c r="V26" s="67"/>
    </row>
    <row r="27" spans="1:22" s="66" customFormat="1" ht="3.75" customHeight="1">
      <c r="A27" s="213" t="s">
        <v>14</v>
      </c>
      <c r="B27" s="214"/>
      <c r="C27" s="215"/>
      <c r="D27" s="214"/>
      <c r="E27" s="214"/>
      <c r="F27" s="77"/>
      <c r="G27" s="76"/>
      <c r="H27" s="75"/>
      <c r="I27" s="75"/>
      <c r="J27" s="75"/>
      <c r="K27" s="74"/>
      <c r="L27" s="67"/>
      <c r="M27" s="67"/>
      <c r="N27" s="67"/>
      <c r="O27" s="67"/>
      <c r="P27" s="67"/>
      <c r="Q27" s="67"/>
      <c r="R27" s="67"/>
      <c r="S27" s="67"/>
      <c r="T27" s="67"/>
      <c r="U27" s="67"/>
      <c r="V27" s="67"/>
    </row>
    <row r="28" spans="1:22" s="66" customFormat="1" ht="18.75" customHeight="1">
      <c r="A28" s="72" t="s">
        <v>93</v>
      </c>
      <c r="B28" s="111" t="s">
        <v>14</v>
      </c>
      <c r="C28" s="70">
        <f>+SUM(G7:G26)</f>
        <v>0</v>
      </c>
      <c r="D28" s="73" t="s">
        <v>92</v>
      </c>
      <c r="E28" s="73"/>
      <c r="F28" s="216" t="s">
        <v>14</v>
      </c>
      <c r="G28" s="217"/>
      <c r="H28" s="217"/>
      <c r="I28" s="217"/>
      <c r="J28" s="217"/>
      <c r="K28" s="218"/>
      <c r="L28" s="67"/>
      <c r="M28" s="67"/>
      <c r="N28" s="67"/>
      <c r="O28" s="67"/>
      <c r="P28" s="67"/>
      <c r="Q28" s="67"/>
      <c r="R28" s="67"/>
      <c r="S28" s="67"/>
      <c r="T28" s="67"/>
      <c r="U28" s="67"/>
      <c r="V28" s="67"/>
    </row>
    <row r="29" spans="1:22" s="66" customFormat="1" ht="18.75" customHeight="1">
      <c r="A29" s="72" t="s">
        <v>91</v>
      </c>
      <c r="B29" s="111" t="s">
        <v>14</v>
      </c>
      <c r="C29" s="70" t="e">
        <f>+C28/B2</f>
        <v>#VALUE!</v>
      </c>
      <c r="D29" s="73" t="s">
        <v>90</v>
      </c>
      <c r="E29" s="73"/>
      <c r="F29" s="216" t="s">
        <v>14</v>
      </c>
      <c r="G29" s="217"/>
      <c r="H29" s="217"/>
      <c r="I29" s="217"/>
      <c r="J29" s="217"/>
      <c r="K29" s="218"/>
      <c r="L29" s="67"/>
      <c r="M29" s="67"/>
      <c r="N29" s="67"/>
      <c r="O29" s="67"/>
      <c r="P29" s="67"/>
      <c r="Q29" s="67"/>
      <c r="R29" s="67"/>
      <c r="S29" s="67"/>
      <c r="T29" s="67"/>
      <c r="U29" s="67"/>
      <c r="V29" s="67"/>
    </row>
    <row r="30" spans="1:22" s="66" customFormat="1" ht="18.75" customHeight="1">
      <c r="A30" s="72" t="s">
        <v>89</v>
      </c>
      <c r="B30" s="111" t="s">
        <v>14</v>
      </c>
      <c r="C30" s="70">
        <v>15.5</v>
      </c>
      <c r="D30" s="219" t="s">
        <v>88</v>
      </c>
      <c r="E30" s="219"/>
      <c r="F30" s="221" t="s">
        <v>14</v>
      </c>
      <c r="G30" s="221"/>
      <c r="H30" s="221"/>
      <c r="I30" s="221"/>
      <c r="J30" s="221"/>
      <c r="K30" s="222"/>
      <c r="L30" s="67"/>
      <c r="M30" s="67"/>
      <c r="N30" s="67"/>
      <c r="O30" s="67"/>
      <c r="P30" s="67"/>
      <c r="Q30" s="67"/>
      <c r="R30" s="67"/>
      <c r="S30" s="67"/>
      <c r="T30" s="67"/>
      <c r="U30" s="67"/>
      <c r="V30" s="67"/>
    </row>
    <row r="31" spans="1:22" s="66" customFormat="1" ht="18.75" customHeight="1" thickBot="1">
      <c r="A31" s="69" t="s">
        <v>87</v>
      </c>
      <c r="B31" s="112" t="s">
        <v>14</v>
      </c>
      <c r="C31" s="68" t="e">
        <f>+C29/C30</f>
        <v>#VALUE!</v>
      </c>
      <c r="D31" s="220"/>
      <c r="E31" s="220"/>
      <c r="F31" s="223"/>
      <c r="G31" s="223"/>
      <c r="H31" s="223"/>
      <c r="I31" s="223"/>
      <c r="J31" s="223"/>
      <c r="K31" s="224"/>
      <c r="L31" s="67"/>
      <c r="M31" s="67"/>
      <c r="N31" s="67"/>
      <c r="O31" s="67"/>
      <c r="P31" s="67"/>
      <c r="Q31" s="67"/>
      <c r="R31" s="67"/>
      <c r="S31" s="67"/>
      <c r="T31" s="67"/>
      <c r="U31" s="67"/>
      <c r="V31" s="67"/>
    </row>
    <row r="32" spans="12:22" ht="12">
      <c r="L32" s="65"/>
      <c r="M32" s="65"/>
      <c r="N32" s="65"/>
      <c r="O32" s="65"/>
      <c r="P32" s="65"/>
      <c r="Q32" s="65"/>
      <c r="R32" s="65"/>
      <c r="S32" s="65"/>
      <c r="T32" s="65"/>
      <c r="U32" s="65"/>
      <c r="V32" s="65"/>
    </row>
    <row r="33" spans="12:22" ht="12">
      <c r="L33" s="65"/>
      <c r="M33" s="65"/>
      <c r="N33" s="65"/>
      <c r="O33" s="65"/>
      <c r="P33" s="65"/>
      <c r="Q33" s="65"/>
      <c r="R33" s="65"/>
      <c r="S33" s="65"/>
      <c r="T33" s="65"/>
      <c r="U33" s="65"/>
      <c r="V33" s="65"/>
    </row>
    <row r="34" spans="12:22" ht="12">
      <c r="L34" s="65"/>
      <c r="M34" s="65"/>
      <c r="N34" s="65"/>
      <c r="O34" s="65"/>
      <c r="P34" s="65"/>
      <c r="Q34" s="65"/>
      <c r="R34" s="65"/>
      <c r="S34" s="65"/>
      <c r="T34" s="65"/>
      <c r="U34" s="65"/>
      <c r="V34" s="65"/>
    </row>
    <row r="35" spans="12:22" ht="12">
      <c r="L35" s="65"/>
      <c r="M35" s="65"/>
      <c r="N35" s="65"/>
      <c r="O35" s="65"/>
      <c r="P35" s="65"/>
      <c r="Q35" s="65"/>
      <c r="R35" s="65"/>
      <c r="S35" s="65"/>
      <c r="T35" s="65"/>
      <c r="U35" s="65"/>
      <c r="V35" s="65"/>
    </row>
    <row r="36" spans="12:22" ht="12">
      <c r="L36" s="65"/>
      <c r="M36" s="65"/>
      <c r="N36" s="65"/>
      <c r="O36" s="65"/>
      <c r="P36" s="65"/>
      <c r="Q36" s="65"/>
      <c r="R36" s="65"/>
      <c r="S36" s="65"/>
      <c r="T36" s="65"/>
      <c r="U36" s="65"/>
      <c r="V36" s="65"/>
    </row>
    <row r="37" spans="12:22" ht="12">
      <c r="L37" s="65"/>
      <c r="M37" s="65"/>
      <c r="N37" s="65"/>
      <c r="O37" s="65"/>
      <c r="P37" s="65"/>
      <c r="Q37" s="65"/>
      <c r="R37" s="65"/>
      <c r="S37" s="65"/>
      <c r="T37" s="65"/>
      <c r="U37" s="65"/>
      <c r="V37" s="65"/>
    </row>
    <row r="38" spans="12:22" ht="12">
      <c r="L38" s="65"/>
      <c r="M38" s="65"/>
      <c r="N38" s="65"/>
      <c r="O38" s="65"/>
      <c r="P38" s="65"/>
      <c r="Q38" s="65"/>
      <c r="R38" s="65"/>
      <c r="S38" s="65"/>
      <c r="T38" s="65"/>
      <c r="U38" s="65"/>
      <c r="V38" s="65"/>
    </row>
    <row r="39" spans="12:22" ht="12">
      <c r="L39" s="65"/>
      <c r="M39" s="65"/>
      <c r="N39" s="65"/>
      <c r="O39" s="65"/>
      <c r="P39" s="65"/>
      <c r="Q39" s="65"/>
      <c r="R39" s="65"/>
      <c r="S39" s="65"/>
      <c r="T39" s="65"/>
      <c r="U39" s="65"/>
      <c r="V39" s="65"/>
    </row>
  </sheetData>
  <sheetProtection/>
  <mergeCells count="25">
    <mergeCell ref="F29:K29"/>
    <mergeCell ref="D30:E31"/>
    <mergeCell ref="F30:K31"/>
    <mergeCell ref="H19:H22"/>
    <mergeCell ref="I19:K22"/>
    <mergeCell ref="H23:H26"/>
    <mergeCell ref="I23:K26"/>
    <mergeCell ref="A27:E27"/>
    <mergeCell ref="F28:K28"/>
    <mergeCell ref="H5:K5"/>
    <mergeCell ref="A6:E6"/>
    <mergeCell ref="H7:H10"/>
    <mergeCell ref="I7:K10"/>
    <mergeCell ref="H15:H18"/>
    <mergeCell ref="I15:K18"/>
    <mergeCell ref="H11:H14"/>
    <mergeCell ref="I11:K14"/>
    <mergeCell ref="A4:E4"/>
    <mergeCell ref="B1:D1"/>
    <mergeCell ref="F1:G1"/>
    <mergeCell ref="H1:K3"/>
    <mergeCell ref="B2:D2"/>
    <mergeCell ref="F2:G2"/>
    <mergeCell ref="B3:D3"/>
    <mergeCell ref="F3:G3"/>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12.xml><?xml version="1.0" encoding="utf-8"?>
<worksheet xmlns="http://schemas.openxmlformats.org/spreadsheetml/2006/main" xmlns:r="http://schemas.openxmlformats.org/officeDocument/2006/relationships">
  <sheetPr>
    <tabColor theme="4" tint="-0.24997000396251678"/>
    <pageSetUpPr fitToPage="1"/>
  </sheetPr>
  <dimension ref="A1:V39"/>
  <sheetViews>
    <sheetView zoomScaleSheetLayoutView="85" workbookViewId="0" topLeftCell="A1">
      <selection activeCell="A1" sqref="A1"/>
    </sheetView>
  </sheetViews>
  <sheetFormatPr defaultColWidth="11.57421875" defaultRowHeight="12.75"/>
  <cols>
    <col min="1" max="1" width="21.421875" style="65" customWidth="1"/>
    <col min="2" max="2" width="11.8515625" style="65" customWidth="1"/>
    <col min="3" max="3" width="34.7109375" style="65" customWidth="1"/>
    <col min="4" max="4" width="15.7109375" style="65" customWidth="1"/>
    <col min="5" max="5" width="14.140625" style="65" customWidth="1"/>
    <col min="6" max="6" width="10.421875" style="65" customWidth="1"/>
    <col min="7" max="7" width="10.00390625" style="65" customWidth="1"/>
    <col min="8" max="8" width="3.140625" style="65" customWidth="1"/>
    <col min="9" max="9" width="11.28125" style="65" customWidth="1"/>
    <col min="10" max="10" width="18.28125" style="65" customWidth="1"/>
    <col min="11" max="11" width="23.00390625" style="65" customWidth="1"/>
    <col min="12" max="12" width="20.7109375" style="64" customWidth="1"/>
    <col min="13" max="13" width="11.421875" style="64" customWidth="1"/>
    <col min="14" max="14" width="17.28125" style="64" customWidth="1"/>
    <col min="15" max="15" width="16.8515625" style="64" customWidth="1"/>
    <col min="16" max="16" width="14.28125" style="64" customWidth="1"/>
    <col min="17" max="17" width="12.140625" style="64" customWidth="1"/>
    <col min="18" max="21" width="11.421875" style="64" customWidth="1"/>
    <col min="22" max="22" width="27.00390625" style="64" customWidth="1"/>
    <col min="23" max="16384" width="11.421875" style="64" customWidth="1"/>
  </cols>
  <sheetData>
    <row r="1" spans="1:22" s="66" customFormat="1" ht="30.75" customHeight="1">
      <c r="A1" s="110" t="s">
        <v>14</v>
      </c>
      <c r="B1" s="235" t="s">
        <v>142</v>
      </c>
      <c r="C1" s="235"/>
      <c r="D1" s="235"/>
      <c r="E1" s="109" t="s">
        <v>111</v>
      </c>
      <c r="F1" s="236" t="s">
        <v>119</v>
      </c>
      <c r="G1" s="237"/>
      <c r="H1" s="238" t="s">
        <v>122</v>
      </c>
      <c r="I1" s="239"/>
      <c r="J1" s="239"/>
      <c r="K1" s="240"/>
      <c r="L1" s="67"/>
      <c r="M1" s="67"/>
      <c r="N1" s="67"/>
      <c r="O1" s="67"/>
      <c r="P1" s="67"/>
      <c r="Q1" s="67"/>
      <c r="R1" s="67"/>
      <c r="S1" s="67"/>
      <c r="T1" s="67"/>
      <c r="U1" s="67"/>
      <c r="V1" s="67"/>
    </row>
    <row r="2" spans="1:22" s="66" customFormat="1" ht="27" customHeight="1">
      <c r="A2" s="72" t="s">
        <v>110</v>
      </c>
      <c r="B2" s="247">
        <v>1</v>
      </c>
      <c r="C2" s="247"/>
      <c r="D2" s="247"/>
      <c r="E2" s="71" t="s">
        <v>109</v>
      </c>
      <c r="F2" s="248" t="s">
        <v>120</v>
      </c>
      <c r="G2" s="248"/>
      <c r="H2" s="241"/>
      <c r="I2" s="242"/>
      <c r="J2" s="242"/>
      <c r="K2" s="243"/>
      <c r="L2" s="67"/>
      <c r="M2" s="67"/>
      <c r="N2" s="67"/>
      <c r="O2" s="67"/>
      <c r="P2" s="67"/>
      <c r="Q2" s="67"/>
      <c r="R2" s="67"/>
      <c r="S2" s="67"/>
      <c r="T2" s="67"/>
      <c r="U2" s="67"/>
      <c r="V2" s="67"/>
    </row>
    <row r="3" spans="1:22" s="66" customFormat="1" ht="26.25" customHeight="1" thickBot="1">
      <c r="A3" s="108" t="s">
        <v>108</v>
      </c>
      <c r="B3" s="249" t="s">
        <v>150</v>
      </c>
      <c r="C3" s="249"/>
      <c r="D3" s="249"/>
      <c r="E3" s="107" t="s">
        <v>107</v>
      </c>
      <c r="F3" s="250" t="s">
        <v>14</v>
      </c>
      <c r="G3" s="251"/>
      <c r="H3" s="244"/>
      <c r="I3" s="245"/>
      <c r="J3" s="245"/>
      <c r="K3" s="246"/>
      <c r="L3" s="67"/>
      <c r="M3" s="67"/>
      <c r="N3" s="67"/>
      <c r="O3" s="67"/>
      <c r="P3" s="67"/>
      <c r="Q3" s="67"/>
      <c r="R3" s="67"/>
      <c r="S3" s="67"/>
      <c r="T3" s="67"/>
      <c r="U3" s="67"/>
      <c r="V3" s="67"/>
    </row>
    <row r="4" spans="1:22" s="66" customFormat="1" ht="3.75" customHeight="1" thickTop="1">
      <c r="A4" s="213"/>
      <c r="B4" s="214"/>
      <c r="C4" s="214"/>
      <c r="D4" s="214"/>
      <c r="E4" s="214"/>
      <c r="F4" s="106"/>
      <c r="G4" s="105"/>
      <c r="H4" s="105"/>
      <c r="I4" s="105"/>
      <c r="J4" s="105"/>
      <c r="K4" s="104"/>
      <c r="L4" s="67"/>
      <c r="M4" s="67"/>
      <c r="N4" s="67"/>
      <c r="O4" s="67"/>
      <c r="P4" s="67"/>
      <c r="Q4" s="67"/>
      <c r="R4" s="67"/>
      <c r="S4" s="67"/>
      <c r="T4" s="67"/>
      <c r="U4" s="67"/>
      <c r="V4" s="67"/>
    </row>
    <row r="5" spans="1:22" s="66" customFormat="1" ht="68.25" customHeight="1">
      <c r="A5" s="103" t="s">
        <v>106</v>
      </c>
      <c r="B5" s="101" t="s">
        <v>105</v>
      </c>
      <c r="C5" s="102" t="s">
        <v>1</v>
      </c>
      <c r="D5" s="102" t="s">
        <v>104</v>
      </c>
      <c r="E5" s="101" t="s">
        <v>103</v>
      </c>
      <c r="F5" s="101" t="s">
        <v>102</v>
      </c>
      <c r="G5" s="101" t="s">
        <v>101</v>
      </c>
      <c r="H5" s="230" t="s">
        <v>100</v>
      </c>
      <c r="I5" s="231"/>
      <c r="J5" s="231"/>
      <c r="K5" s="232"/>
      <c r="L5" s="67"/>
      <c r="M5" s="67"/>
      <c r="N5" s="67"/>
      <c r="O5" s="67"/>
      <c r="P5" s="67"/>
      <c r="Q5" s="67"/>
      <c r="R5" s="67"/>
      <c r="S5" s="67"/>
      <c r="T5" s="67"/>
      <c r="U5" s="67"/>
      <c r="V5" s="67"/>
    </row>
    <row r="6" spans="1:22" s="66" customFormat="1" ht="3.75" customHeight="1">
      <c r="A6" s="233"/>
      <c r="B6" s="234"/>
      <c r="C6" s="234"/>
      <c r="D6" s="234"/>
      <c r="E6" s="234"/>
      <c r="F6" s="100"/>
      <c r="G6" s="75"/>
      <c r="H6" s="99"/>
      <c r="I6" s="99"/>
      <c r="J6" s="99"/>
      <c r="K6" s="98"/>
      <c r="L6" s="67"/>
      <c r="M6" s="67"/>
      <c r="N6" s="67"/>
      <c r="O6" s="67"/>
      <c r="P6" s="67"/>
      <c r="Q6" s="67"/>
      <c r="R6" s="67"/>
      <c r="S6" s="67"/>
      <c r="T6" s="67"/>
      <c r="U6" s="67"/>
      <c r="V6" s="67"/>
    </row>
    <row r="7" spans="1:22" s="66" customFormat="1" ht="18.75" customHeight="1">
      <c r="A7" s="83" t="str">
        <f>+'Liste des RA(AS)'!C9</f>
        <v>Mérici</v>
      </c>
      <c r="B7" s="80">
        <f>+'Liste des RA(AS)'!D9</f>
        <v>4</v>
      </c>
      <c r="C7" s="82" t="str">
        <f>+'Liste des RA(AS)'!B9</f>
        <v>Avocat</v>
      </c>
      <c r="D7" s="81">
        <v>0.5</v>
      </c>
      <c r="E7" s="92" t="s">
        <v>79</v>
      </c>
      <c r="F7" s="91">
        <f>+'Liste des RA(AS)'!M9</f>
        <v>1.5</v>
      </c>
      <c r="G7" s="97">
        <f>+D7*F7</f>
        <v>0.75</v>
      </c>
      <c r="H7" s="225" t="s">
        <v>99</v>
      </c>
      <c r="I7" s="227" t="s">
        <v>14</v>
      </c>
      <c r="J7" s="227"/>
      <c r="K7" s="228"/>
      <c r="L7" s="67"/>
      <c r="M7" s="67"/>
      <c r="N7" s="67"/>
      <c r="O7" s="67"/>
      <c r="P7" s="67"/>
      <c r="Q7" s="67"/>
      <c r="R7" s="67"/>
      <c r="S7" s="67"/>
      <c r="T7" s="67"/>
      <c r="U7" s="67"/>
      <c r="V7" s="67"/>
    </row>
    <row r="8" spans="1:22" s="66" customFormat="1" ht="18.75" customHeight="1">
      <c r="A8" s="83" t="str">
        <f>+'Liste des RA(AS)'!C53</f>
        <v>Mérici</v>
      </c>
      <c r="B8" s="80">
        <f>+'Liste des RA(AS)'!D53</f>
        <v>24</v>
      </c>
      <c r="C8" s="82" t="str">
        <f>+'Liste des RA(AS)'!B53</f>
        <v>Pamplemousse</v>
      </c>
      <c r="D8" s="81">
        <v>300</v>
      </c>
      <c r="E8" s="92" t="s">
        <v>118</v>
      </c>
      <c r="F8" s="91">
        <f>+'Liste des RA(AS)'!L53</f>
        <v>0.002</v>
      </c>
      <c r="G8" s="79">
        <f>+D8*F8</f>
        <v>0.6</v>
      </c>
      <c r="H8" s="225"/>
      <c r="I8" s="227"/>
      <c r="J8" s="227"/>
      <c r="K8" s="228"/>
      <c r="L8" s="67"/>
      <c r="M8" s="67"/>
      <c r="N8" s="67"/>
      <c r="O8" s="67"/>
      <c r="P8" s="67"/>
      <c r="Q8" s="67"/>
      <c r="R8" s="67"/>
      <c r="S8" s="67"/>
      <c r="T8" s="67"/>
      <c r="U8" s="67"/>
      <c r="V8" s="67"/>
    </row>
    <row r="9" spans="1:22" s="66" customFormat="1" ht="18.75" customHeight="1">
      <c r="A9" s="83" t="str">
        <f>+'Liste des RA(AS)'!C73</f>
        <v>Mérici</v>
      </c>
      <c r="B9" s="96">
        <f>+'Liste des RA(AS)'!D73</f>
        <v>33</v>
      </c>
      <c r="C9" s="82" t="str">
        <f>+'Liste des RA(AS)'!B73</f>
        <v>Vinaigrette</v>
      </c>
      <c r="D9" s="81">
        <v>30</v>
      </c>
      <c r="E9" s="92" t="s">
        <v>121</v>
      </c>
      <c r="F9" s="91">
        <f>+'Liste des RA(AS)'!L73</f>
        <v>0.001753333333333333</v>
      </c>
      <c r="G9" s="79">
        <f>+D9*F9</f>
        <v>0.052599999999999994</v>
      </c>
      <c r="H9" s="225"/>
      <c r="I9" s="227"/>
      <c r="J9" s="227"/>
      <c r="K9" s="228"/>
      <c r="L9" s="67"/>
      <c r="M9" s="67"/>
      <c r="N9" s="67"/>
      <c r="O9" s="67"/>
      <c r="P9" s="67"/>
      <c r="Q9" s="67"/>
      <c r="R9" s="67"/>
      <c r="S9" s="67"/>
      <c r="T9" s="67"/>
      <c r="U9" s="67"/>
      <c r="V9" s="67"/>
    </row>
    <row r="10" spans="1:22" s="66" customFormat="1" ht="18.75" customHeight="1">
      <c r="A10" s="89" t="s">
        <v>14</v>
      </c>
      <c r="B10" s="88" t="s">
        <v>14</v>
      </c>
      <c r="C10" s="87" t="s">
        <v>14</v>
      </c>
      <c r="D10" s="86" t="s">
        <v>14</v>
      </c>
      <c r="E10" s="58" t="s">
        <v>14</v>
      </c>
      <c r="F10" s="85" t="s">
        <v>14</v>
      </c>
      <c r="G10" s="84" t="s">
        <v>14</v>
      </c>
      <c r="H10" s="225"/>
      <c r="I10" s="227"/>
      <c r="J10" s="227"/>
      <c r="K10" s="228"/>
      <c r="L10" s="67"/>
      <c r="M10" s="67"/>
      <c r="N10" s="67"/>
      <c r="O10" s="67"/>
      <c r="P10" s="67"/>
      <c r="Q10" s="67"/>
      <c r="R10" s="67"/>
      <c r="S10" s="67"/>
      <c r="T10" s="67"/>
      <c r="U10" s="67"/>
      <c r="V10" s="67"/>
    </row>
    <row r="11" spans="1:22" s="66" customFormat="1" ht="18.75" customHeight="1">
      <c r="A11" s="83" t="s">
        <v>14</v>
      </c>
      <c r="B11" s="80" t="s">
        <v>14</v>
      </c>
      <c r="C11" s="82" t="s">
        <v>14</v>
      </c>
      <c r="D11" s="81" t="s">
        <v>14</v>
      </c>
      <c r="E11" s="92" t="s">
        <v>14</v>
      </c>
      <c r="F11" s="91" t="s">
        <v>14</v>
      </c>
      <c r="G11" s="79" t="s">
        <v>14</v>
      </c>
      <c r="H11" s="225" t="s">
        <v>98</v>
      </c>
      <c r="I11" s="226" t="s">
        <v>14</v>
      </c>
      <c r="J11" s="227"/>
      <c r="K11" s="228"/>
      <c r="L11" s="67"/>
      <c r="M11" s="67"/>
      <c r="N11" s="67"/>
      <c r="O11" s="67"/>
      <c r="P11" s="67"/>
      <c r="Q11" s="67"/>
      <c r="R11" s="67"/>
      <c r="S11" s="67"/>
      <c r="T11" s="67"/>
      <c r="U11" s="67"/>
      <c r="V11" s="67"/>
    </row>
    <row r="12" spans="1:22" s="66" customFormat="1" ht="18.75" customHeight="1">
      <c r="A12" s="89" t="s">
        <v>14</v>
      </c>
      <c r="B12" s="88" t="s">
        <v>14</v>
      </c>
      <c r="C12" s="87" t="s">
        <v>14</v>
      </c>
      <c r="D12" s="86" t="s">
        <v>14</v>
      </c>
      <c r="E12" s="58" t="s">
        <v>14</v>
      </c>
      <c r="F12" s="85" t="s">
        <v>14</v>
      </c>
      <c r="G12" s="84" t="s">
        <v>14</v>
      </c>
      <c r="H12" s="225"/>
      <c r="I12" s="227"/>
      <c r="J12" s="227"/>
      <c r="K12" s="228"/>
      <c r="L12" s="67"/>
      <c r="M12" s="67"/>
      <c r="N12" s="67"/>
      <c r="O12" s="67"/>
      <c r="P12" s="67"/>
      <c r="Q12" s="67"/>
      <c r="R12" s="67"/>
      <c r="S12" s="67"/>
      <c r="T12" s="67"/>
      <c r="U12" s="67"/>
      <c r="V12" s="67"/>
    </row>
    <row r="13" spans="1:22" s="66" customFormat="1" ht="18.75" customHeight="1">
      <c r="A13" s="89" t="s">
        <v>14</v>
      </c>
      <c r="B13" s="95" t="s">
        <v>14</v>
      </c>
      <c r="C13" s="87" t="s">
        <v>14</v>
      </c>
      <c r="D13" s="86" t="s">
        <v>14</v>
      </c>
      <c r="E13" s="58" t="s">
        <v>14</v>
      </c>
      <c r="F13" s="85" t="s">
        <v>14</v>
      </c>
      <c r="G13" s="84" t="s">
        <v>14</v>
      </c>
      <c r="H13" s="225"/>
      <c r="I13" s="227"/>
      <c r="J13" s="227"/>
      <c r="K13" s="228"/>
      <c r="L13" s="67"/>
      <c r="M13" s="67"/>
      <c r="N13" s="67"/>
      <c r="O13" s="67"/>
      <c r="P13" s="67"/>
      <c r="Q13" s="67"/>
      <c r="R13" s="67"/>
      <c r="S13" s="67"/>
      <c r="T13" s="67"/>
      <c r="U13" s="67"/>
      <c r="V13" s="67"/>
    </row>
    <row r="14" spans="1:22" s="66" customFormat="1" ht="18.75" customHeight="1">
      <c r="A14" s="89" t="s">
        <v>14</v>
      </c>
      <c r="B14" s="94" t="s">
        <v>14</v>
      </c>
      <c r="C14" s="87" t="s">
        <v>14</v>
      </c>
      <c r="D14" s="86" t="s">
        <v>14</v>
      </c>
      <c r="E14" s="58" t="s">
        <v>14</v>
      </c>
      <c r="F14" s="85" t="s">
        <v>14</v>
      </c>
      <c r="G14" s="84" t="s">
        <v>14</v>
      </c>
      <c r="H14" s="225"/>
      <c r="I14" s="227"/>
      <c r="J14" s="227"/>
      <c r="K14" s="228"/>
      <c r="L14" s="67"/>
      <c r="M14" s="67"/>
      <c r="N14" s="67"/>
      <c r="O14" s="67"/>
      <c r="P14" s="67"/>
      <c r="Q14" s="67"/>
      <c r="R14" s="67"/>
      <c r="S14" s="67"/>
      <c r="T14" s="67"/>
      <c r="U14" s="67"/>
      <c r="V14" s="67"/>
    </row>
    <row r="15" spans="1:22" s="66" customFormat="1" ht="18.75" customHeight="1">
      <c r="A15" s="89" t="s">
        <v>14</v>
      </c>
      <c r="B15" s="93" t="s">
        <v>14</v>
      </c>
      <c r="C15" s="87" t="s">
        <v>14</v>
      </c>
      <c r="D15" s="86" t="s">
        <v>14</v>
      </c>
      <c r="E15" s="58" t="s">
        <v>14</v>
      </c>
      <c r="F15" s="85" t="s">
        <v>14</v>
      </c>
      <c r="G15" s="84" t="s">
        <v>14</v>
      </c>
      <c r="H15" s="225" t="s">
        <v>97</v>
      </c>
      <c r="I15" s="226" t="s">
        <v>14</v>
      </c>
      <c r="J15" s="227"/>
      <c r="K15" s="228"/>
      <c r="L15" s="67"/>
      <c r="M15" s="67"/>
      <c r="N15" s="67"/>
      <c r="O15" s="67"/>
      <c r="P15" s="67"/>
      <c r="Q15" s="67"/>
      <c r="R15" s="67"/>
      <c r="S15" s="67"/>
      <c r="T15" s="67"/>
      <c r="U15" s="67"/>
      <c r="V15" s="67"/>
    </row>
    <row r="16" spans="1:22" s="66" customFormat="1" ht="18.75" customHeight="1">
      <c r="A16" s="89" t="s">
        <v>14</v>
      </c>
      <c r="B16" s="94" t="s">
        <v>14</v>
      </c>
      <c r="C16" s="87" t="s">
        <v>14</v>
      </c>
      <c r="D16" s="86" t="s">
        <v>14</v>
      </c>
      <c r="E16" s="58" t="s">
        <v>14</v>
      </c>
      <c r="F16" s="85" t="s">
        <v>14</v>
      </c>
      <c r="G16" s="84" t="s">
        <v>14</v>
      </c>
      <c r="H16" s="225"/>
      <c r="I16" s="227"/>
      <c r="J16" s="227"/>
      <c r="K16" s="228"/>
      <c r="L16" s="67"/>
      <c r="M16" s="67"/>
      <c r="N16" s="67"/>
      <c r="O16" s="67"/>
      <c r="P16" s="67"/>
      <c r="Q16" s="67"/>
      <c r="R16" s="67"/>
      <c r="S16" s="67"/>
      <c r="T16" s="67"/>
      <c r="U16" s="67"/>
      <c r="V16" s="67"/>
    </row>
    <row r="17" spans="1:22" s="66" customFormat="1" ht="18.75" customHeight="1">
      <c r="A17" s="89" t="s">
        <v>14</v>
      </c>
      <c r="B17" s="88" t="s">
        <v>14</v>
      </c>
      <c r="C17" s="87" t="s">
        <v>14</v>
      </c>
      <c r="D17" s="86" t="s">
        <v>14</v>
      </c>
      <c r="E17" s="58" t="s">
        <v>14</v>
      </c>
      <c r="F17" s="85" t="s">
        <v>14</v>
      </c>
      <c r="G17" s="84" t="s">
        <v>14</v>
      </c>
      <c r="H17" s="225"/>
      <c r="I17" s="227"/>
      <c r="J17" s="227"/>
      <c r="K17" s="228"/>
      <c r="L17" s="67"/>
      <c r="M17" s="67"/>
      <c r="N17" s="67"/>
      <c r="O17" s="67"/>
      <c r="P17" s="67"/>
      <c r="Q17" s="67"/>
      <c r="R17" s="67"/>
      <c r="S17" s="67"/>
      <c r="T17" s="67"/>
      <c r="U17" s="67"/>
      <c r="V17" s="67"/>
    </row>
    <row r="18" spans="1:22" s="66" customFormat="1" ht="18.75" customHeight="1">
      <c r="A18" s="89" t="s">
        <v>14</v>
      </c>
      <c r="B18" s="88" t="s">
        <v>14</v>
      </c>
      <c r="C18" s="87" t="s">
        <v>14</v>
      </c>
      <c r="D18" s="86" t="s">
        <v>14</v>
      </c>
      <c r="E18" s="58" t="s">
        <v>14</v>
      </c>
      <c r="F18" s="85" t="s">
        <v>14</v>
      </c>
      <c r="G18" s="84" t="s">
        <v>14</v>
      </c>
      <c r="H18" s="225"/>
      <c r="I18" s="227"/>
      <c r="J18" s="227"/>
      <c r="K18" s="228"/>
      <c r="L18" s="67"/>
      <c r="M18" s="67"/>
      <c r="N18" s="67"/>
      <c r="O18" s="67"/>
      <c r="P18" s="67"/>
      <c r="Q18" s="67"/>
      <c r="R18" s="67"/>
      <c r="S18" s="67"/>
      <c r="T18" s="67"/>
      <c r="U18" s="67"/>
      <c r="V18" s="67"/>
    </row>
    <row r="19" spans="1:22" s="66" customFormat="1" ht="18.75" customHeight="1">
      <c r="A19" s="89" t="s">
        <v>14</v>
      </c>
      <c r="B19" s="93" t="s">
        <v>14</v>
      </c>
      <c r="C19" s="87" t="s">
        <v>14</v>
      </c>
      <c r="D19" s="86" t="s">
        <v>14</v>
      </c>
      <c r="E19" s="58" t="s">
        <v>14</v>
      </c>
      <c r="F19" s="85" t="s">
        <v>14</v>
      </c>
      <c r="G19" s="84" t="s">
        <v>14</v>
      </c>
      <c r="H19" s="229" t="s">
        <v>96</v>
      </c>
      <c r="I19" s="227" t="s">
        <v>14</v>
      </c>
      <c r="J19" s="227"/>
      <c r="K19" s="228"/>
      <c r="L19" s="67"/>
      <c r="M19" s="67"/>
      <c r="N19" s="67"/>
      <c r="O19" s="67"/>
      <c r="P19" s="67"/>
      <c r="Q19" s="67"/>
      <c r="R19" s="67"/>
      <c r="S19" s="67"/>
      <c r="T19" s="67"/>
      <c r="U19" s="67"/>
      <c r="V19" s="67"/>
    </row>
    <row r="20" spans="1:22" s="66" customFormat="1" ht="18.75" customHeight="1">
      <c r="A20" s="89" t="s">
        <v>14</v>
      </c>
      <c r="B20" s="88" t="s">
        <v>14</v>
      </c>
      <c r="C20" s="87" t="s">
        <v>14</v>
      </c>
      <c r="D20" s="86" t="s">
        <v>95</v>
      </c>
      <c r="E20" s="58" t="s">
        <v>14</v>
      </c>
      <c r="F20" s="85" t="s">
        <v>14</v>
      </c>
      <c r="G20" s="84" t="s">
        <v>14</v>
      </c>
      <c r="H20" s="225"/>
      <c r="I20" s="227"/>
      <c r="J20" s="227"/>
      <c r="K20" s="228"/>
      <c r="L20" s="67"/>
      <c r="M20" s="67"/>
      <c r="N20" s="67"/>
      <c r="O20" s="67"/>
      <c r="P20" s="67"/>
      <c r="Q20" s="67"/>
      <c r="R20" s="67"/>
      <c r="S20" s="67"/>
      <c r="T20" s="67"/>
      <c r="U20" s="67"/>
      <c r="V20" s="67"/>
    </row>
    <row r="21" spans="1:22" s="66" customFormat="1" ht="18.75" customHeight="1">
      <c r="A21" s="89" t="s">
        <v>14</v>
      </c>
      <c r="B21" s="88" t="s">
        <v>14</v>
      </c>
      <c r="C21" s="90" t="s">
        <v>14</v>
      </c>
      <c r="D21" s="86" t="s">
        <v>14</v>
      </c>
      <c r="E21" s="58" t="s">
        <v>14</v>
      </c>
      <c r="F21" s="85" t="s">
        <v>14</v>
      </c>
      <c r="G21" s="84" t="s">
        <v>14</v>
      </c>
      <c r="H21" s="225"/>
      <c r="I21" s="227"/>
      <c r="J21" s="227"/>
      <c r="K21" s="228"/>
      <c r="L21" s="67"/>
      <c r="M21" s="67"/>
      <c r="N21" s="67"/>
      <c r="O21" s="67"/>
      <c r="P21" s="67"/>
      <c r="Q21" s="67"/>
      <c r="R21" s="67"/>
      <c r="S21" s="67"/>
      <c r="T21" s="67"/>
      <c r="U21" s="67"/>
      <c r="V21" s="67"/>
    </row>
    <row r="22" spans="1:22" s="66" customFormat="1" ht="18.75" customHeight="1">
      <c r="A22" s="83" t="s">
        <v>14</v>
      </c>
      <c r="B22" s="80" t="s">
        <v>14</v>
      </c>
      <c r="C22" s="82" t="s">
        <v>14</v>
      </c>
      <c r="D22" s="81" t="s">
        <v>14</v>
      </c>
      <c r="E22" s="92" t="s">
        <v>14</v>
      </c>
      <c r="F22" s="91" t="s">
        <v>14</v>
      </c>
      <c r="G22" s="78" t="s">
        <v>14</v>
      </c>
      <c r="H22" s="225"/>
      <c r="I22" s="227"/>
      <c r="J22" s="227"/>
      <c r="K22" s="228"/>
      <c r="L22" s="67"/>
      <c r="M22" s="67"/>
      <c r="N22" s="67"/>
      <c r="O22" s="67"/>
      <c r="P22" s="67"/>
      <c r="Q22" s="67"/>
      <c r="R22" s="67"/>
      <c r="S22" s="67"/>
      <c r="T22" s="67"/>
      <c r="U22" s="67"/>
      <c r="V22" s="67"/>
    </row>
    <row r="23" spans="1:22" s="66" customFormat="1" ht="18.75" customHeight="1">
      <c r="A23" s="89" t="s">
        <v>14</v>
      </c>
      <c r="B23" s="88" t="s">
        <v>14</v>
      </c>
      <c r="C23" s="90" t="s">
        <v>14</v>
      </c>
      <c r="D23" s="86" t="s">
        <v>14</v>
      </c>
      <c r="E23" s="58" t="s">
        <v>14</v>
      </c>
      <c r="F23" s="85" t="s">
        <v>14</v>
      </c>
      <c r="G23" s="84" t="s">
        <v>14</v>
      </c>
      <c r="H23" s="229" t="s">
        <v>94</v>
      </c>
      <c r="I23" s="226" t="s">
        <v>14</v>
      </c>
      <c r="J23" s="227"/>
      <c r="K23" s="228"/>
      <c r="L23" s="67"/>
      <c r="M23" s="67"/>
      <c r="N23" s="67"/>
      <c r="O23" s="67"/>
      <c r="P23" s="67"/>
      <c r="Q23" s="67"/>
      <c r="R23" s="67"/>
      <c r="S23" s="67"/>
      <c r="T23" s="67"/>
      <c r="U23" s="67"/>
      <c r="V23" s="67"/>
    </row>
    <row r="24" spans="1:22" s="66" customFormat="1" ht="18.75" customHeight="1">
      <c r="A24" s="89" t="s">
        <v>14</v>
      </c>
      <c r="B24" s="88" t="s">
        <v>14</v>
      </c>
      <c r="C24" s="87" t="s">
        <v>14</v>
      </c>
      <c r="D24" s="86" t="s">
        <v>14</v>
      </c>
      <c r="E24" s="58" t="s">
        <v>14</v>
      </c>
      <c r="F24" s="85" t="s">
        <v>14</v>
      </c>
      <c r="G24" s="84" t="s">
        <v>14</v>
      </c>
      <c r="H24" s="225"/>
      <c r="I24" s="227"/>
      <c r="J24" s="227"/>
      <c r="K24" s="228"/>
      <c r="L24" s="67"/>
      <c r="M24" s="67"/>
      <c r="N24" s="67"/>
      <c r="O24" s="67"/>
      <c r="P24" s="67"/>
      <c r="Q24" s="67"/>
      <c r="R24" s="67"/>
      <c r="S24" s="67"/>
      <c r="T24" s="67"/>
      <c r="U24" s="67"/>
      <c r="V24" s="67"/>
    </row>
    <row r="25" spans="1:22" s="66" customFormat="1" ht="18.75" customHeight="1">
      <c r="A25" s="83" t="s">
        <v>14</v>
      </c>
      <c r="B25" s="80" t="s">
        <v>14</v>
      </c>
      <c r="C25" s="82" t="s">
        <v>14</v>
      </c>
      <c r="D25" s="81" t="s">
        <v>14</v>
      </c>
      <c r="E25" s="80" t="s">
        <v>14</v>
      </c>
      <c r="F25" s="79" t="s">
        <v>14</v>
      </c>
      <c r="G25" s="78" t="s">
        <v>14</v>
      </c>
      <c r="H25" s="225"/>
      <c r="I25" s="227"/>
      <c r="J25" s="227"/>
      <c r="K25" s="228"/>
      <c r="L25" s="67"/>
      <c r="M25" s="67"/>
      <c r="N25" s="67"/>
      <c r="O25" s="67"/>
      <c r="P25" s="67"/>
      <c r="Q25" s="67"/>
      <c r="R25" s="67"/>
      <c r="S25" s="67"/>
      <c r="T25" s="67"/>
      <c r="U25" s="67"/>
      <c r="V25" s="67"/>
    </row>
    <row r="26" spans="1:22" s="66" customFormat="1" ht="18.75" customHeight="1">
      <c r="A26" s="83" t="s">
        <v>14</v>
      </c>
      <c r="B26" s="80" t="s">
        <v>14</v>
      </c>
      <c r="C26" s="82" t="s">
        <v>14</v>
      </c>
      <c r="D26" s="81" t="s">
        <v>14</v>
      </c>
      <c r="E26" s="80" t="s">
        <v>14</v>
      </c>
      <c r="F26" s="79" t="s">
        <v>14</v>
      </c>
      <c r="G26" s="78" t="s">
        <v>14</v>
      </c>
      <c r="H26" s="225"/>
      <c r="I26" s="227"/>
      <c r="J26" s="227"/>
      <c r="K26" s="228"/>
      <c r="L26" s="67"/>
      <c r="M26" s="67"/>
      <c r="N26" s="67"/>
      <c r="O26" s="67"/>
      <c r="P26" s="67"/>
      <c r="Q26" s="67"/>
      <c r="R26" s="67"/>
      <c r="S26" s="67"/>
      <c r="T26" s="67"/>
      <c r="U26" s="67"/>
      <c r="V26" s="67"/>
    </row>
    <row r="27" spans="1:22" s="66" customFormat="1" ht="3.75" customHeight="1">
      <c r="A27" s="213" t="s">
        <v>14</v>
      </c>
      <c r="B27" s="214"/>
      <c r="C27" s="215"/>
      <c r="D27" s="214"/>
      <c r="E27" s="214"/>
      <c r="F27" s="77"/>
      <c r="G27" s="76"/>
      <c r="H27" s="75"/>
      <c r="I27" s="75"/>
      <c r="J27" s="75"/>
      <c r="K27" s="74"/>
      <c r="L27" s="67"/>
      <c r="M27" s="67"/>
      <c r="N27" s="67"/>
      <c r="O27" s="67"/>
      <c r="P27" s="67"/>
      <c r="Q27" s="67"/>
      <c r="R27" s="67"/>
      <c r="S27" s="67"/>
      <c r="T27" s="67"/>
      <c r="U27" s="67"/>
      <c r="V27" s="67"/>
    </row>
    <row r="28" spans="1:22" s="66" customFormat="1" ht="18.75" customHeight="1">
      <c r="A28" s="72" t="s">
        <v>93</v>
      </c>
      <c r="B28" s="111" t="s">
        <v>14</v>
      </c>
      <c r="C28" s="70">
        <f>+SUM(G7:G26)</f>
        <v>1.4026</v>
      </c>
      <c r="D28" s="73" t="s">
        <v>92</v>
      </c>
      <c r="E28" s="73"/>
      <c r="F28" s="216" t="s">
        <v>14</v>
      </c>
      <c r="G28" s="217"/>
      <c r="H28" s="217"/>
      <c r="I28" s="217"/>
      <c r="J28" s="217"/>
      <c r="K28" s="218"/>
      <c r="L28" s="67"/>
      <c r="M28" s="67"/>
      <c r="N28" s="67"/>
      <c r="O28" s="67"/>
      <c r="P28" s="67"/>
      <c r="Q28" s="67"/>
      <c r="R28" s="67"/>
      <c r="S28" s="67"/>
      <c r="T28" s="67"/>
      <c r="U28" s="67"/>
      <c r="V28" s="67"/>
    </row>
    <row r="29" spans="1:22" s="66" customFormat="1" ht="18.75" customHeight="1">
      <c r="A29" s="72" t="s">
        <v>91</v>
      </c>
      <c r="B29" s="111" t="s">
        <v>14</v>
      </c>
      <c r="C29" s="70">
        <f>+C28/B2</f>
        <v>1.4026</v>
      </c>
      <c r="D29" s="73" t="s">
        <v>90</v>
      </c>
      <c r="E29" s="73"/>
      <c r="F29" s="216" t="s">
        <v>14</v>
      </c>
      <c r="G29" s="217"/>
      <c r="H29" s="217"/>
      <c r="I29" s="217"/>
      <c r="J29" s="217"/>
      <c r="K29" s="218"/>
      <c r="L29" s="67"/>
      <c r="M29" s="67"/>
      <c r="N29" s="67"/>
      <c r="O29" s="67"/>
      <c r="P29" s="67"/>
      <c r="Q29" s="67"/>
      <c r="R29" s="67"/>
      <c r="S29" s="67"/>
      <c r="T29" s="67"/>
      <c r="U29" s="67"/>
      <c r="V29" s="67"/>
    </row>
    <row r="30" spans="1:22" s="66" customFormat="1" ht="18.75" customHeight="1">
      <c r="A30" s="72" t="s">
        <v>89</v>
      </c>
      <c r="B30" s="111" t="s">
        <v>14</v>
      </c>
      <c r="C30" s="70">
        <v>11.25</v>
      </c>
      <c r="D30" s="219" t="s">
        <v>88</v>
      </c>
      <c r="E30" s="219"/>
      <c r="F30" s="221" t="s">
        <v>14</v>
      </c>
      <c r="G30" s="221"/>
      <c r="H30" s="221"/>
      <c r="I30" s="221"/>
      <c r="J30" s="221"/>
      <c r="K30" s="222"/>
      <c r="L30" s="67"/>
      <c r="M30" s="67"/>
      <c r="N30" s="67"/>
      <c r="O30" s="67"/>
      <c r="P30" s="67"/>
      <c r="Q30" s="67"/>
      <c r="R30" s="67"/>
      <c r="S30" s="67"/>
      <c r="T30" s="67"/>
      <c r="U30" s="67"/>
      <c r="V30" s="67"/>
    </row>
    <row r="31" spans="1:22" s="66" customFormat="1" ht="18.75" customHeight="1" thickBot="1">
      <c r="A31" s="69" t="s">
        <v>87</v>
      </c>
      <c r="B31" s="112" t="s">
        <v>14</v>
      </c>
      <c r="C31" s="68">
        <f>+C29/C30</f>
        <v>0.12467555555555557</v>
      </c>
      <c r="D31" s="220"/>
      <c r="E31" s="220"/>
      <c r="F31" s="223"/>
      <c r="G31" s="223"/>
      <c r="H31" s="223"/>
      <c r="I31" s="223"/>
      <c r="J31" s="223"/>
      <c r="K31" s="224"/>
      <c r="L31" s="67"/>
      <c r="M31" s="67"/>
      <c r="N31" s="67"/>
      <c r="O31" s="67"/>
      <c r="P31" s="67"/>
      <c r="Q31" s="67"/>
      <c r="R31" s="67"/>
      <c r="S31" s="67"/>
      <c r="T31" s="67"/>
      <c r="U31" s="67"/>
      <c r="V31" s="67"/>
    </row>
    <row r="32" spans="12:22" ht="12">
      <c r="L32" s="65"/>
      <c r="M32" s="65"/>
      <c r="N32" s="65"/>
      <c r="O32" s="65"/>
      <c r="P32" s="65"/>
      <c r="Q32" s="65"/>
      <c r="R32" s="65"/>
      <c r="S32" s="65"/>
      <c r="T32" s="65"/>
      <c r="U32" s="65"/>
      <c r="V32" s="65"/>
    </row>
    <row r="33" spans="12:22" ht="12">
      <c r="L33" s="65"/>
      <c r="M33" s="65"/>
      <c r="N33" s="65"/>
      <c r="O33" s="65"/>
      <c r="P33" s="65"/>
      <c r="Q33" s="65"/>
      <c r="R33" s="65"/>
      <c r="S33" s="65"/>
      <c r="T33" s="65"/>
      <c r="U33" s="65"/>
      <c r="V33" s="65"/>
    </row>
    <row r="34" spans="12:22" ht="12">
      <c r="L34" s="65"/>
      <c r="M34" s="65"/>
      <c r="N34" s="65"/>
      <c r="O34" s="65"/>
      <c r="P34" s="65"/>
      <c r="Q34" s="65"/>
      <c r="R34" s="65"/>
      <c r="S34" s="65"/>
      <c r="T34" s="65"/>
      <c r="U34" s="65"/>
      <c r="V34" s="65"/>
    </row>
    <row r="35" spans="12:22" ht="12">
      <c r="L35" s="65"/>
      <c r="M35" s="65"/>
      <c r="N35" s="65"/>
      <c r="O35" s="65"/>
      <c r="P35" s="65"/>
      <c r="Q35" s="65"/>
      <c r="R35" s="65"/>
      <c r="S35" s="65"/>
      <c r="T35" s="65"/>
      <c r="U35" s="65"/>
      <c r="V35" s="65"/>
    </row>
    <row r="36" spans="12:22" ht="12">
      <c r="L36" s="65"/>
      <c r="M36" s="65"/>
      <c r="N36" s="65"/>
      <c r="O36" s="65"/>
      <c r="P36" s="65"/>
      <c r="Q36" s="65"/>
      <c r="R36" s="65"/>
      <c r="S36" s="65"/>
      <c r="T36" s="65"/>
      <c r="U36" s="65"/>
      <c r="V36" s="65"/>
    </row>
    <row r="37" spans="12:22" ht="12">
      <c r="L37" s="65"/>
      <c r="M37" s="65"/>
      <c r="N37" s="65"/>
      <c r="O37" s="65"/>
      <c r="P37" s="65"/>
      <c r="Q37" s="65"/>
      <c r="R37" s="65"/>
      <c r="S37" s="65"/>
      <c r="T37" s="65"/>
      <c r="U37" s="65"/>
      <c r="V37" s="65"/>
    </row>
    <row r="38" spans="12:22" ht="12">
      <c r="L38" s="65"/>
      <c r="M38" s="65"/>
      <c r="N38" s="65"/>
      <c r="O38" s="65"/>
      <c r="P38" s="65"/>
      <c r="Q38" s="65"/>
      <c r="R38" s="65"/>
      <c r="S38" s="65"/>
      <c r="T38" s="65"/>
      <c r="U38" s="65"/>
      <c r="V38" s="65"/>
    </row>
    <row r="39" spans="12:22" ht="12">
      <c r="L39" s="65"/>
      <c r="M39" s="65"/>
      <c r="N39" s="65"/>
      <c r="O39" s="65"/>
      <c r="P39" s="65"/>
      <c r="Q39" s="65"/>
      <c r="R39" s="65"/>
      <c r="S39" s="65"/>
      <c r="T39" s="65"/>
      <c r="U39" s="65"/>
      <c r="V39" s="65"/>
    </row>
  </sheetData>
  <sheetProtection/>
  <mergeCells count="25">
    <mergeCell ref="A4:E4"/>
    <mergeCell ref="H5:K5"/>
    <mergeCell ref="A6:E6"/>
    <mergeCell ref="H7:H10"/>
    <mergeCell ref="I7:K10"/>
    <mergeCell ref="I23:K26"/>
    <mergeCell ref="H11:H14"/>
    <mergeCell ref="I11:K14"/>
    <mergeCell ref="B1:D1"/>
    <mergeCell ref="F1:G1"/>
    <mergeCell ref="H1:K3"/>
    <mergeCell ref="B2:D2"/>
    <mergeCell ref="F2:G2"/>
    <mergeCell ref="B3:D3"/>
    <mergeCell ref="F3:G3"/>
    <mergeCell ref="A27:E27"/>
    <mergeCell ref="F28:K28"/>
    <mergeCell ref="F29:K29"/>
    <mergeCell ref="D30:E31"/>
    <mergeCell ref="F30:K31"/>
    <mergeCell ref="H15:H18"/>
    <mergeCell ref="I15:K18"/>
    <mergeCell ref="H19:H22"/>
    <mergeCell ref="I19:K22"/>
    <mergeCell ref="H23:H26"/>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13.xml><?xml version="1.0" encoding="utf-8"?>
<worksheet xmlns="http://schemas.openxmlformats.org/spreadsheetml/2006/main" xmlns:r="http://schemas.openxmlformats.org/officeDocument/2006/relationships">
  <sheetPr>
    <tabColor theme="4" tint="-0.24997000396251678"/>
    <pageSetUpPr fitToPage="1"/>
  </sheetPr>
  <dimension ref="A1:V39"/>
  <sheetViews>
    <sheetView zoomScaleSheetLayoutView="85" workbookViewId="0" topLeftCell="A1">
      <selection activeCell="A1" sqref="A1"/>
    </sheetView>
  </sheetViews>
  <sheetFormatPr defaultColWidth="11.57421875" defaultRowHeight="12.75"/>
  <cols>
    <col min="1" max="1" width="21.421875" style="65" customWidth="1"/>
    <col min="2" max="2" width="11.8515625" style="65" customWidth="1"/>
    <col min="3" max="3" width="34.7109375" style="65" customWidth="1"/>
    <col min="4" max="4" width="15.7109375" style="65" customWidth="1"/>
    <col min="5" max="5" width="14.140625" style="65" customWidth="1"/>
    <col min="6" max="6" width="10.421875" style="65" customWidth="1"/>
    <col min="7" max="7" width="10.00390625" style="65" customWidth="1"/>
    <col min="8" max="8" width="3.140625" style="65" customWidth="1"/>
    <col min="9" max="9" width="11.28125" style="65" customWidth="1"/>
    <col min="10" max="10" width="18.28125" style="65" customWidth="1"/>
    <col min="11" max="11" width="23.00390625" style="65" customWidth="1"/>
    <col min="12" max="12" width="20.7109375" style="64" customWidth="1"/>
    <col min="13" max="13" width="11.421875" style="64" customWidth="1"/>
    <col min="14" max="14" width="17.28125" style="64" customWidth="1"/>
    <col min="15" max="15" width="16.8515625" style="64" customWidth="1"/>
    <col min="16" max="16" width="14.28125" style="64" customWidth="1"/>
    <col min="17" max="17" width="12.140625" style="64" customWidth="1"/>
    <col min="18" max="21" width="11.421875" style="64" customWidth="1"/>
    <col min="22" max="22" width="27.00390625" style="64" customWidth="1"/>
    <col min="23" max="16384" width="11.421875" style="64" customWidth="1"/>
  </cols>
  <sheetData>
    <row r="1" spans="1:22" s="66" customFormat="1" ht="30.75" customHeight="1">
      <c r="A1" s="110" t="s">
        <v>112</v>
      </c>
      <c r="B1" s="235" t="s">
        <v>14</v>
      </c>
      <c r="C1" s="235"/>
      <c r="D1" s="235"/>
      <c r="E1" s="109" t="s">
        <v>111</v>
      </c>
      <c r="F1" s="236" t="s">
        <v>14</v>
      </c>
      <c r="G1" s="237"/>
      <c r="H1" s="238" t="s">
        <v>122</v>
      </c>
      <c r="I1" s="239"/>
      <c r="J1" s="239"/>
      <c r="K1" s="240"/>
      <c r="L1" s="67"/>
      <c r="M1" s="67"/>
      <c r="N1" s="67"/>
      <c r="O1" s="67"/>
      <c r="P1" s="67"/>
      <c r="Q1" s="67"/>
      <c r="R1" s="67"/>
      <c r="S1" s="67"/>
      <c r="T1" s="67"/>
      <c r="U1" s="67"/>
      <c r="V1" s="67"/>
    </row>
    <row r="2" spans="1:22" s="66" customFormat="1" ht="27" customHeight="1">
      <c r="A2" s="72" t="s">
        <v>110</v>
      </c>
      <c r="B2" s="247" t="s">
        <v>14</v>
      </c>
      <c r="C2" s="247"/>
      <c r="D2" s="247"/>
      <c r="E2" s="71" t="s">
        <v>109</v>
      </c>
      <c r="F2" s="248" t="s">
        <v>14</v>
      </c>
      <c r="G2" s="248"/>
      <c r="H2" s="241"/>
      <c r="I2" s="242"/>
      <c r="J2" s="242"/>
      <c r="K2" s="243"/>
      <c r="L2" s="67"/>
      <c r="M2" s="67"/>
      <c r="N2" s="67"/>
      <c r="O2" s="67"/>
      <c r="P2" s="67"/>
      <c r="Q2" s="67"/>
      <c r="R2" s="67"/>
      <c r="S2" s="67"/>
      <c r="T2" s="67"/>
      <c r="U2" s="67"/>
      <c r="V2" s="67"/>
    </row>
    <row r="3" spans="1:22" s="66" customFormat="1" ht="26.25" customHeight="1" thickBot="1">
      <c r="A3" s="108" t="s">
        <v>108</v>
      </c>
      <c r="B3" s="249" t="s">
        <v>14</v>
      </c>
      <c r="C3" s="249"/>
      <c r="D3" s="249"/>
      <c r="E3" s="107" t="s">
        <v>107</v>
      </c>
      <c r="F3" s="250" t="s">
        <v>14</v>
      </c>
      <c r="G3" s="251"/>
      <c r="H3" s="244"/>
      <c r="I3" s="245"/>
      <c r="J3" s="245"/>
      <c r="K3" s="246"/>
      <c r="L3" s="67"/>
      <c r="M3" s="67"/>
      <c r="N3" s="67"/>
      <c r="O3" s="67"/>
      <c r="P3" s="67"/>
      <c r="Q3" s="67"/>
      <c r="R3" s="67"/>
      <c r="S3" s="67"/>
      <c r="T3" s="67"/>
      <c r="U3" s="67"/>
      <c r="V3" s="67"/>
    </row>
    <row r="4" spans="1:22" s="66" customFormat="1" ht="3.75" customHeight="1" thickTop="1">
      <c r="A4" s="213"/>
      <c r="B4" s="214"/>
      <c r="C4" s="214"/>
      <c r="D4" s="214"/>
      <c r="E4" s="214"/>
      <c r="F4" s="106"/>
      <c r="G4" s="105"/>
      <c r="H4" s="105"/>
      <c r="I4" s="105"/>
      <c r="J4" s="105"/>
      <c r="K4" s="104"/>
      <c r="L4" s="67"/>
      <c r="M4" s="67"/>
      <c r="N4" s="67"/>
      <c r="O4" s="67"/>
      <c r="P4" s="67"/>
      <c r="Q4" s="67"/>
      <c r="R4" s="67"/>
      <c r="S4" s="67"/>
      <c r="T4" s="67"/>
      <c r="U4" s="67"/>
      <c r="V4" s="67"/>
    </row>
    <row r="5" spans="1:22" s="66" customFormat="1" ht="68.25" customHeight="1">
      <c r="A5" s="103" t="s">
        <v>106</v>
      </c>
      <c r="B5" s="101" t="s">
        <v>105</v>
      </c>
      <c r="C5" s="102" t="s">
        <v>1</v>
      </c>
      <c r="D5" s="102" t="s">
        <v>104</v>
      </c>
      <c r="E5" s="101" t="s">
        <v>103</v>
      </c>
      <c r="F5" s="101" t="s">
        <v>102</v>
      </c>
      <c r="G5" s="101" t="s">
        <v>101</v>
      </c>
      <c r="H5" s="230" t="s">
        <v>100</v>
      </c>
      <c r="I5" s="231"/>
      <c r="J5" s="231"/>
      <c r="K5" s="232"/>
      <c r="L5" s="67"/>
      <c r="M5" s="67"/>
      <c r="N5" s="67"/>
      <c r="O5" s="67"/>
      <c r="P5" s="67"/>
      <c r="Q5" s="67"/>
      <c r="R5" s="67"/>
      <c r="S5" s="67"/>
      <c r="T5" s="67"/>
      <c r="U5" s="67"/>
      <c r="V5" s="67"/>
    </row>
    <row r="6" spans="1:22" s="66" customFormat="1" ht="3.75" customHeight="1">
      <c r="A6" s="233"/>
      <c r="B6" s="234"/>
      <c r="C6" s="234"/>
      <c r="D6" s="234"/>
      <c r="E6" s="234"/>
      <c r="F6" s="100"/>
      <c r="G6" s="75"/>
      <c r="H6" s="99"/>
      <c r="I6" s="99"/>
      <c r="J6" s="99"/>
      <c r="K6" s="98"/>
      <c r="L6" s="67"/>
      <c r="M6" s="67"/>
      <c r="N6" s="67"/>
      <c r="O6" s="67"/>
      <c r="P6" s="67"/>
      <c r="Q6" s="67"/>
      <c r="R6" s="67"/>
      <c r="S6" s="67"/>
      <c r="T6" s="67"/>
      <c r="U6" s="67"/>
      <c r="V6" s="67"/>
    </row>
    <row r="7" spans="1:22" s="66" customFormat="1" ht="18.75" customHeight="1">
      <c r="A7" s="166" t="s">
        <v>14</v>
      </c>
      <c r="B7" s="167" t="s">
        <v>14</v>
      </c>
      <c r="C7" s="168" t="s">
        <v>14</v>
      </c>
      <c r="D7" s="81" t="s">
        <v>14</v>
      </c>
      <c r="E7" s="92" t="s">
        <v>14</v>
      </c>
      <c r="F7" s="169" t="s">
        <v>14</v>
      </c>
      <c r="G7" s="170" t="s">
        <v>14</v>
      </c>
      <c r="H7" s="225" t="s">
        <v>99</v>
      </c>
      <c r="I7" s="227" t="s">
        <v>14</v>
      </c>
      <c r="J7" s="227"/>
      <c r="K7" s="228"/>
      <c r="L7" s="67"/>
      <c r="M7" s="67"/>
      <c r="N7" s="67"/>
      <c r="O7" s="67"/>
      <c r="P7" s="67"/>
      <c r="Q7" s="67"/>
      <c r="R7" s="67"/>
      <c r="S7" s="67"/>
      <c r="T7" s="67"/>
      <c r="U7" s="67"/>
      <c r="V7" s="67"/>
    </row>
    <row r="8" spans="1:22" s="66" customFormat="1" ht="18.75" customHeight="1">
      <c r="A8" s="166" t="s">
        <v>14</v>
      </c>
      <c r="B8" s="167" t="s">
        <v>14</v>
      </c>
      <c r="C8" s="168" t="s">
        <v>14</v>
      </c>
      <c r="D8" s="81" t="s">
        <v>14</v>
      </c>
      <c r="E8" s="92" t="s">
        <v>14</v>
      </c>
      <c r="F8" s="169" t="s">
        <v>14</v>
      </c>
      <c r="G8" s="171" t="s">
        <v>14</v>
      </c>
      <c r="H8" s="225"/>
      <c r="I8" s="227"/>
      <c r="J8" s="227"/>
      <c r="K8" s="228"/>
      <c r="L8" s="67"/>
      <c r="M8" s="67"/>
      <c r="N8" s="67"/>
      <c r="O8" s="67"/>
      <c r="P8" s="67"/>
      <c r="Q8" s="67"/>
      <c r="R8" s="67"/>
      <c r="S8" s="67"/>
      <c r="T8" s="67"/>
      <c r="U8" s="67"/>
      <c r="V8" s="67"/>
    </row>
    <row r="9" spans="1:22" s="66" customFormat="1" ht="18.75" customHeight="1">
      <c r="A9" s="83" t="s">
        <v>14</v>
      </c>
      <c r="B9" s="96" t="s">
        <v>14</v>
      </c>
      <c r="C9" s="82" t="s">
        <v>14</v>
      </c>
      <c r="D9" s="81" t="s">
        <v>14</v>
      </c>
      <c r="E9" s="92" t="s">
        <v>14</v>
      </c>
      <c r="F9" s="91" t="s">
        <v>14</v>
      </c>
      <c r="G9" s="79" t="s">
        <v>14</v>
      </c>
      <c r="H9" s="225"/>
      <c r="I9" s="227"/>
      <c r="J9" s="227"/>
      <c r="K9" s="228"/>
      <c r="L9" s="67"/>
      <c r="M9" s="67"/>
      <c r="N9" s="67"/>
      <c r="O9" s="67"/>
      <c r="P9" s="67"/>
      <c r="Q9" s="67"/>
      <c r="R9" s="67"/>
      <c r="S9" s="67"/>
      <c r="T9" s="67"/>
      <c r="U9" s="67"/>
      <c r="V9" s="67"/>
    </row>
    <row r="10" spans="1:22" s="66" customFormat="1" ht="18.75" customHeight="1">
      <c r="A10" s="89" t="s">
        <v>14</v>
      </c>
      <c r="B10" s="88" t="s">
        <v>14</v>
      </c>
      <c r="C10" s="87" t="s">
        <v>14</v>
      </c>
      <c r="D10" s="86" t="s">
        <v>14</v>
      </c>
      <c r="E10" s="58" t="s">
        <v>14</v>
      </c>
      <c r="F10" s="85" t="s">
        <v>14</v>
      </c>
      <c r="G10" s="84" t="s">
        <v>14</v>
      </c>
      <c r="H10" s="225"/>
      <c r="I10" s="227"/>
      <c r="J10" s="227"/>
      <c r="K10" s="228"/>
      <c r="L10" s="67"/>
      <c r="M10" s="67"/>
      <c r="N10" s="67"/>
      <c r="O10" s="67"/>
      <c r="P10" s="67"/>
      <c r="Q10" s="67"/>
      <c r="R10" s="67"/>
      <c r="S10" s="67"/>
      <c r="T10" s="67"/>
      <c r="U10" s="67"/>
      <c r="V10" s="67"/>
    </row>
    <row r="11" spans="1:22" s="66" customFormat="1" ht="18.75" customHeight="1">
      <c r="A11" s="83" t="s">
        <v>14</v>
      </c>
      <c r="B11" s="80" t="s">
        <v>14</v>
      </c>
      <c r="C11" s="82" t="s">
        <v>14</v>
      </c>
      <c r="D11" s="81" t="s">
        <v>14</v>
      </c>
      <c r="E11" s="92" t="s">
        <v>14</v>
      </c>
      <c r="F11" s="91" t="s">
        <v>14</v>
      </c>
      <c r="G11" s="79" t="s">
        <v>14</v>
      </c>
      <c r="H11" s="225" t="s">
        <v>98</v>
      </c>
      <c r="I11" s="226" t="s">
        <v>14</v>
      </c>
      <c r="J11" s="227"/>
      <c r="K11" s="228"/>
      <c r="L11" s="67"/>
      <c r="M11" s="67"/>
      <c r="N11" s="67"/>
      <c r="O11" s="67"/>
      <c r="P11" s="67"/>
      <c r="Q11" s="67"/>
      <c r="R11" s="67"/>
      <c r="S11" s="67"/>
      <c r="T11" s="67"/>
      <c r="U11" s="67"/>
      <c r="V11" s="67"/>
    </row>
    <row r="12" spans="1:22" s="66" customFormat="1" ht="18.75" customHeight="1">
      <c r="A12" s="89" t="s">
        <v>14</v>
      </c>
      <c r="B12" s="88" t="s">
        <v>14</v>
      </c>
      <c r="C12" s="87" t="s">
        <v>14</v>
      </c>
      <c r="D12" s="86" t="s">
        <v>14</v>
      </c>
      <c r="E12" s="58" t="s">
        <v>14</v>
      </c>
      <c r="F12" s="85" t="s">
        <v>14</v>
      </c>
      <c r="G12" s="84" t="s">
        <v>14</v>
      </c>
      <c r="H12" s="225"/>
      <c r="I12" s="227"/>
      <c r="J12" s="227"/>
      <c r="K12" s="228"/>
      <c r="L12" s="67"/>
      <c r="M12" s="67"/>
      <c r="N12" s="67"/>
      <c r="O12" s="67"/>
      <c r="P12" s="67"/>
      <c r="Q12" s="67"/>
      <c r="R12" s="67"/>
      <c r="S12" s="67"/>
      <c r="T12" s="67"/>
      <c r="U12" s="67"/>
      <c r="V12" s="67"/>
    </row>
    <row r="13" spans="1:22" s="66" customFormat="1" ht="18.75" customHeight="1">
      <c r="A13" s="89" t="s">
        <v>14</v>
      </c>
      <c r="B13" s="95" t="s">
        <v>14</v>
      </c>
      <c r="C13" s="87" t="s">
        <v>14</v>
      </c>
      <c r="D13" s="86" t="s">
        <v>14</v>
      </c>
      <c r="E13" s="58" t="s">
        <v>14</v>
      </c>
      <c r="F13" s="85" t="s">
        <v>14</v>
      </c>
      <c r="G13" s="84" t="s">
        <v>14</v>
      </c>
      <c r="H13" s="225"/>
      <c r="I13" s="227"/>
      <c r="J13" s="227"/>
      <c r="K13" s="228"/>
      <c r="L13" s="67"/>
      <c r="M13" s="67"/>
      <c r="N13" s="67"/>
      <c r="O13" s="67"/>
      <c r="P13" s="67"/>
      <c r="Q13" s="67"/>
      <c r="R13" s="67"/>
      <c r="S13" s="67"/>
      <c r="T13" s="67"/>
      <c r="U13" s="67"/>
      <c r="V13" s="67"/>
    </row>
    <row r="14" spans="1:22" s="66" customFormat="1" ht="18.75" customHeight="1">
      <c r="A14" s="89" t="s">
        <v>14</v>
      </c>
      <c r="B14" s="94" t="s">
        <v>14</v>
      </c>
      <c r="C14" s="87" t="s">
        <v>14</v>
      </c>
      <c r="D14" s="86" t="s">
        <v>14</v>
      </c>
      <c r="E14" s="58" t="s">
        <v>14</v>
      </c>
      <c r="F14" s="85" t="s">
        <v>14</v>
      </c>
      <c r="G14" s="84" t="s">
        <v>14</v>
      </c>
      <c r="H14" s="225"/>
      <c r="I14" s="227"/>
      <c r="J14" s="227"/>
      <c r="K14" s="228"/>
      <c r="L14" s="67"/>
      <c r="M14" s="67"/>
      <c r="N14" s="67"/>
      <c r="O14" s="67"/>
      <c r="P14" s="67"/>
      <c r="Q14" s="67"/>
      <c r="R14" s="67"/>
      <c r="S14" s="67"/>
      <c r="T14" s="67"/>
      <c r="U14" s="67"/>
      <c r="V14" s="67"/>
    </row>
    <row r="15" spans="1:22" s="66" customFormat="1" ht="18.75" customHeight="1">
      <c r="A15" s="89" t="s">
        <v>14</v>
      </c>
      <c r="B15" s="93" t="s">
        <v>14</v>
      </c>
      <c r="C15" s="87" t="s">
        <v>14</v>
      </c>
      <c r="D15" s="86" t="s">
        <v>14</v>
      </c>
      <c r="E15" s="58" t="s">
        <v>14</v>
      </c>
      <c r="F15" s="85" t="s">
        <v>14</v>
      </c>
      <c r="G15" s="84" t="s">
        <v>14</v>
      </c>
      <c r="H15" s="225" t="s">
        <v>97</v>
      </c>
      <c r="I15" s="226" t="s">
        <v>14</v>
      </c>
      <c r="J15" s="227"/>
      <c r="K15" s="228"/>
      <c r="L15" s="67"/>
      <c r="M15" s="67"/>
      <c r="N15" s="67"/>
      <c r="O15" s="67"/>
      <c r="P15" s="67"/>
      <c r="Q15" s="67"/>
      <c r="R15" s="67"/>
      <c r="S15" s="67"/>
      <c r="T15" s="67"/>
      <c r="U15" s="67"/>
      <c r="V15" s="67"/>
    </row>
    <row r="16" spans="1:22" s="66" customFormat="1" ht="18.75" customHeight="1">
      <c r="A16" s="89" t="s">
        <v>14</v>
      </c>
      <c r="B16" s="94" t="s">
        <v>14</v>
      </c>
      <c r="C16" s="87" t="s">
        <v>14</v>
      </c>
      <c r="D16" s="86" t="s">
        <v>14</v>
      </c>
      <c r="E16" s="58" t="s">
        <v>14</v>
      </c>
      <c r="F16" s="85" t="s">
        <v>14</v>
      </c>
      <c r="G16" s="84" t="s">
        <v>14</v>
      </c>
      <c r="H16" s="225"/>
      <c r="I16" s="227"/>
      <c r="J16" s="227"/>
      <c r="K16" s="228"/>
      <c r="L16" s="67"/>
      <c r="M16" s="67"/>
      <c r="N16" s="67"/>
      <c r="O16" s="67"/>
      <c r="P16" s="67"/>
      <c r="Q16" s="67"/>
      <c r="R16" s="67"/>
      <c r="S16" s="67"/>
      <c r="T16" s="67"/>
      <c r="U16" s="67"/>
      <c r="V16" s="67"/>
    </row>
    <row r="17" spans="1:22" s="66" customFormat="1" ht="18.75" customHeight="1">
      <c r="A17" s="89" t="s">
        <v>14</v>
      </c>
      <c r="B17" s="88" t="s">
        <v>14</v>
      </c>
      <c r="C17" s="87" t="s">
        <v>14</v>
      </c>
      <c r="D17" s="86" t="s">
        <v>14</v>
      </c>
      <c r="E17" s="58" t="s">
        <v>14</v>
      </c>
      <c r="F17" s="85" t="s">
        <v>14</v>
      </c>
      <c r="G17" s="84" t="s">
        <v>14</v>
      </c>
      <c r="H17" s="225"/>
      <c r="I17" s="227"/>
      <c r="J17" s="227"/>
      <c r="K17" s="228"/>
      <c r="L17" s="67"/>
      <c r="M17" s="67"/>
      <c r="N17" s="67"/>
      <c r="O17" s="67"/>
      <c r="P17" s="67"/>
      <c r="Q17" s="67"/>
      <c r="R17" s="67"/>
      <c r="S17" s="67"/>
      <c r="T17" s="67"/>
      <c r="U17" s="67"/>
      <c r="V17" s="67"/>
    </row>
    <row r="18" spans="1:22" s="66" customFormat="1" ht="18.75" customHeight="1">
      <c r="A18" s="89" t="s">
        <v>14</v>
      </c>
      <c r="B18" s="88" t="s">
        <v>14</v>
      </c>
      <c r="C18" s="87" t="s">
        <v>14</v>
      </c>
      <c r="D18" s="86" t="s">
        <v>14</v>
      </c>
      <c r="E18" s="58" t="s">
        <v>14</v>
      </c>
      <c r="F18" s="85" t="s">
        <v>14</v>
      </c>
      <c r="G18" s="84" t="s">
        <v>14</v>
      </c>
      <c r="H18" s="225"/>
      <c r="I18" s="227"/>
      <c r="J18" s="227"/>
      <c r="K18" s="228"/>
      <c r="L18" s="67"/>
      <c r="M18" s="67"/>
      <c r="N18" s="67"/>
      <c r="O18" s="67"/>
      <c r="P18" s="67"/>
      <c r="Q18" s="67"/>
      <c r="R18" s="67"/>
      <c r="S18" s="67"/>
      <c r="T18" s="67"/>
      <c r="U18" s="67"/>
      <c r="V18" s="67"/>
    </row>
    <row r="19" spans="1:22" s="66" customFormat="1" ht="18.75" customHeight="1">
      <c r="A19" s="89" t="s">
        <v>14</v>
      </c>
      <c r="B19" s="93" t="s">
        <v>14</v>
      </c>
      <c r="C19" s="87" t="s">
        <v>14</v>
      </c>
      <c r="D19" s="86" t="s">
        <v>14</v>
      </c>
      <c r="E19" s="58" t="s">
        <v>14</v>
      </c>
      <c r="F19" s="85" t="s">
        <v>14</v>
      </c>
      <c r="G19" s="84" t="s">
        <v>14</v>
      </c>
      <c r="H19" s="229" t="s">
        <v>96</v>
      </c>
      <c r="I19" s="227" t="s">
        <v>14</v>
      </c>
      <c r="J19" s="227"/>
      <c r="K19" s="228"/>
      <c r="L19" s="67"/>
      <c r="M19" s="67"/>
      <c r="N19" s="67"/>
      <c r="O19" s="67"/>
      <c r="P19" s="67"/>
      <c r="Q19" s="67"/>
      <c r="R19" s="67"/>
      <c r="S19" s="67"/>
      <c r="T19" s="67"/>
      <c r="U19" s="67"/>
      <c r="V19" s="67"/>
    </row>
    <row r="20" spans="1:22" s="66" customFormat="1" ht="18.75" customHeight="1">
      <c r="A20" s="89" t="s">
        <v>14</v>
      </c>
      <c r="B20" s="88" t="s">
        <v>14</v>
      </c>
      <c r="C20" s="87" t="s">
        <v>14</v>
      </c>
      <c r="D20" s="86" t="s">
        <v>95</v>
      </c>
      <c r="E20" s="58" t="s">
        <v>14</v>
      </c>
      <c r="F20" s="85" t="s">
        <v>14</v>
      </c>
      <c r="G20" s="84" t="s">
        <v>14</v>
      </c>
      <c r="H20" s="225"/>
      <c r="I20" s="227"/>
      <c r="J20" s="227"/>
      <c r="K20" s="228"/>
      <c r="L20" s="67"/>
      <c r="M20" s="67"/>
      <c r="N20" s="67"/>
      <c r="O20" s="67"/>
      <c r="P20" s="67"/>
      <c r="Q20" s="67"/>
      <c r="R20" s="67"/>
      <c r="S20" s="67"/>
      <c r="T20" s="67"/>
      <c r="U20" s="67"/>
      <c r="V20" s="67"/>
    </row>
    <row r="21" spans="1:22" s="66" customFormat="1" ht="18.75" customHeight="1">
      <c r="A21" s="89" t="s">
        <v>14</v>
      </c>
      <c r="B21" s="88" t="s">
        <v>14</v>
      </c>
      <c r="C21" s="90" t="s">
        <v>14</v>
      </c>
      <c r="D21" s="86" t="s">
        <v>14</v>
      </c>
      <c r="E21" s="58" t="s">
        <v>14</v>
      </c>
      <c r="F21" s="85" t="s">
        <v>14</v>
      </c>
      <c r="G21" s="84" t="s">
        <v>14</v>
      </c>
      <c r="H21" s="225"/>
      <c r="I21" s="227"/>
      <c r="J21" s="227"/>
      <c r="K21" s="228"/>
      <c r="L21" s="67"/>
      <c r="M21" s="67"/>
      <c r="N21" s="67"/>
      <c r="O21" s="67"/>
      <c r="P21" s="67"/>
      <c r="Q21" s="67"/>
      <c r="R21" s="67"/>
      <c r="S21" s="67"/>
      <c r="T21" s="67"/>
      <c r="U21" s="67"/>
      <c r="V21" s="67"/>
    </row>
    <row r="22" spans="1:22" s="66" customFormat="1" ht="18.75" customHeight="1">
      <c r="A22" s="83" t="s">
        <v>14</v>
      </c>
      <c r="B22" s="80" t="s">
        <v>14</v>
      </c>
      <c r="C22" s="82" t="s">
        <v>14</v>
      </c>
      <c r="D22" s="81" t="s">
        <v>14</v>
      </c>
      <c r="E22" s="92" t="s">
        <v>14</v>
      </c>
      <c r="F22" s="91" t="s">
        <v>14</v>
      </c>
      <c r="G22" s="78" t="s">
        <v>14</v>
      </c>
      <c r="H22" s="225"/>
      <c r="I22" s="227"/>
      <c r="J22" s="227"/>
      <c r="K22" s="228"/>
      <c r="L22" s="67"/>
      <c r="M22" s="67"/>
      <c r="N22" s="67"/>
      <c r="O22" s="67"/>
      <c r="P22" s="67"/>
      <c r="Q22" s="67"/>
      <c r="R22" s="67"/>
      <c r="S22" s="67"/>
      <c r="T22" s="67"/>
      <c r="U22" s="67"/>
      <c r="V22" s="67"/>
    </row>
    <row r="23" spans="1:22" s="66" customFormat="1" ht="18.75" customHeight="1">
      <c r="A23" s="89" t="s">
        <v>14</v>
      </c>
      <c r="B23" s="88" t="s">
        <v>14</v>
      </c>
      <c r="C23" s="90" t="s">
        <v>14</v>
      </c>
      <c r="D23" s="86" t="s">
        <v>14</v>
      </c>
      <c r="E23" s="58" t="s">
        <v>14</v>
      </c>
      <c r="F23" s="85" t="s">
        <v>14</v>
      </c>
      <c r="G23" s="84" t="s">
        <v>14</v>
      </c>
      <c r="H23" s="229" t="s">
        <v>94</v>
      </c>
      <c r="I23" s="226" t="s">
        <v>14</v>
      </c>
      <c r="J23" s="227"/>
      <c r="K23" s="228"/>
      <c r="L23" s="67"/>
      <c r="M23" s="67"/>
      <c r="N23" s="67"/>
      <c r="O23" s="67"/>
      <c r="P23" s="67"/>
      <c r="Q23" s="67"/>
      <c r="R23" s="67"/>
      <c r="S23" s="67"/>
      <c r="T23" s="67"/>
      <c r="U23" s="67"/>
      <c r="V23" s="67"/>
    </row>
    <row r="24" spans="1:22" s="66" customFormat="1" ht="18.75" customHeight="1">
      <c r="A24" s="89" t="s">
        <v>14</v>
      </c>
      <c r="B24" s="88" t="s">
        <v>14</v>
      </c>
      <c r="C24" s="87" t="s">
        <v>14</v>
      </c>
      <c r="D24" s="86" t="s">
        <v>14</v>
      </c>
      <c r="E24" s="58" t="s">
        <v>14</v>
      </c>
      <c r="F24" s="85" t="s">
        <v>14</v>
      </c>
      <c r="G24" s="84" t="s">
        <v>14</v>
      </c>
      <c r="H24" s="225"/>
      <c r="I24" s="227"/>
      <c r="J24" s="227"/>
      <c r="K24" s="228"/>
      <c r="L24" s="67"/>
      <c r="M24" s="67"/>
      <c r="N24" s="67"/>
      <c r="O24" s="67"/>
      <c r="P24" s="67"/>
      <c r="Q24" s="67"/>
      <c r="R24" s="67"/>
      <c r="S24" s="67"/>
      <c r="T24" s="67"/>
      <c r="U24" s="67"/>
      <c r="V24" s="67"/>
    </row>
    <row r="25" spans="1:22" s="66" customFormat="1" ht="18.75" customHeight="1">
      <c r="A25" s="83" t="s">
        <v>14</v>
      </c>
      <c r="B25" s="80" t="s">
        <v>14</v>
      </c>
      <c r="C25" s="82" t="s">
        <v>14</v>
      </c>
      <c r="D25" s="81" t="s">
        <v>14</v>
      </c>
      <c r="E25" s="80" t="s">
        <v>14</v>
      </c>
      <c r="F25" s="79" t="s">
        <v>14</v>
      </c>
      <c r="G25" s="78" t="s">
        <v>14</v>
      </c>
      <c r="H25" s="225"/>
      <c r="I25" s="227"/>
      <c r="J25" s="227"/>
      <c r="K25" s="228"/>
      <c r="L25" s="67"/>
      <c r="M25" s="67"/>
      <c r="N25" s="67"/>
      <c r="O25" s="67"/>
      <c r="P25" s="67"/>
      <c r="Q25" s="67"/>
      <c r="R25" s="67"/>
      <c r="S25" s="67"/>
      <c r="T25" s="67"/>
      <c r="U25" s="67"/>
      <c r="V25" s="67"/>
    </row>
    <row r="26" spans="1:22" s="66" customFormat="1" ht="18.75" customHeight="1">
      <c r="A26" s="83" t="s">
        <v>14</v>
      </c>
      <c r="B26" s="80" t="s">
        <v>14</v>
      </c>
      <c r="C26" s="82" t="s">
        <v>14</v>
      </c>
      <c r="D26" s="81" t="s">
        <v>14</v>
      </c>
      <c r="E26" s="80" t="s">
        <v>14</v>
      </c>
      <c r="F26" s="79" t="s">
        <v>14</v>
      </c>
      <c r="G26" s="78" t="s">
        <v>14</v>
      </c>
      <c r="H26" s="225"/>
      <c r="I26" s="227"/>
      <c r="J26" s="227"/>
      <c r="K26" s="228"/>
      <c r="L26" s="67"/>
      <c r="M26" s="67"/>
      <c r="N26" s="67"/>
      <c r="O26" s="67"/>
      <c r="P26" s="67"/>
      <c r="Q26" s="67"/>
      <c r="R26" s="67"/>
      <c r="S26" s="67"/>
      <c r="T26" s="67"/>
      <c r="U26" s="67"/>
      <c r="V26" s="67"/>
    </row>
    <row r="27" spans="1:22" s="66" customFormat="1" ht="3.75" customHeight="1">
      <c r="A27" s="213" t="s">
        <v>14</v>
      </c>
      <c r="B27" s="214"/>
      <c r="C27" s="215"/>
      <c r="D27" s="214"/>
      <c r="E27" s="214"/>
      <c r="F27" s="77"/>
      <c r="G27" s="76"/>
      <c r="H27" s="75"/>
      <c r="I27" s="75"/>
      <c r="J27" s="75"/>
      <c r="K27" s="74"/>
      <c r="L27" s="67"/>
      <c r="M27" s="67"/>
      <c r="N27" s="67"/>
      <c r="O27" s="67"/>
      <c r="P27" s="67"/>
      <c r="Q27" s="67"/>
      <c r="R27" s="67"/>
      <c r="S27" s="67"/>
      <c r="T27" s="67"/>
      <c r="U27" s="67"/>
      <c r="V27" s="67"/>
    </row>
    <row r="28" spans="1:22" s="66" customFormat="1" ht="18.75" customHeight="1">
      <c r="A28" s="72" t="s">
        <v>93</v>
      </c>
      <c r="B28" s="111" t="s">
        <v>14</v>
      </c>
      <c r="C28" s="70">
        <f>+SUM(G7:G26)</f>
        <v>0</v>
      </c>
      <c r="D28" s="73" t="s">
        <v>92</v>
      </c>
      <c r="E28" s="73"/>
      <c r="F28" s="216" t="s">
        <v>14</v>
      </c>
      <c r="G28" s="217"/>
      <c r="H28" s="217"/>
      <c r="I28" s="217"/>
      <c r="J28" s="217"/>
      <c r="K28" s="218"/>
      <c r="L28" s="67"/>
      <c r="M28" s="67"/>
      <c r="N28" s="67"/>
      <c r="O28" s="67"/>
      <c r="P28" s="67"/>
      <c r="Q28" s="67"/>
      <c r="R28" s="67"/>
      <c r="S28" s="67"/>
      <c r="T28" s="67"/>
      <c r="U28" s="67"/>
      <c r="V28" s="67"/>
    </row>
    <row r="29" spans="1:22" s="66" customFormat="1" ht="18.75" customHeight="1">
      <c r="A29" s="72" t="s">
        <v>91</v>
      </c>
      <c r="B29" s="111" t="s">
        <v>14</v>
      </c>
      <c r="C29" s="70" t="e">
        <f>+C28/B2</f>
        <v>#VALUE!</v>
      </c>
      <c r="D29" s="73" t="s">
        <v>90</v>
      </c>
      <c r="E29" s="73"/>
      <c r="F29" s="216" t="s">
        <v>14</v>
      </c>
      <c r="G29" s="217"/>
      <c r="H29" s="217"/>
      <c r="I29" s="217"/>
      <c r="J29" s="217"/>
      <c r="K29" s="218"/>
      <c r="L29" s="67"/>
      <c r="M29" s="67"/>
      <c r="N29" s="67"/>
      <c r="O29" s="67"/>
      <c r="P29" s="67"/>
      <c r="Q29" s="67"/>
      <c r="R29" s="67"/>
      <c r="S29" s="67"/>
      <c r="T29" s="67"/>
      <c r="U29" s="67"/>
      <c r="V29" s="67"/>
    </row>
    <row r="30" spans="1:22" s="66" customFormat="1" ht="18.75" customHeight="1">
      <c r="A30" s="72" t="s">
        <v>89</v>
      </c>
      <c r="B30" s="111" t="s">
        <v>14</v>
      </c>
      <c r="C30" s="70">
        <v>16.5</v>
      </c>
      <c r="D30" s="219" t="s">
        <v>88</v>
      </c>
      <c r="E30" s="219"/>
      <c r="F30" s="221" t="s">
        <v>14</v>
      </c>
      <c r="G30" s="221"/>
      <c r="H30" s="221"/>
      <c r="I30" s="221"/>
      <c r="J30" s="221"/>
      <c r="K30" s="222"/>
      <c r="L30" s="67"/>
      <c r="M30" s="67"/>
      <c r="N30" s="67"/>
      <c r="O30" s="67"/>
      <c r="P30" s="67"/>
      <c r="Q30" s="67"/>
      <c r="R30" s="67"/>
      <c r="S30" s="67"/>
      <c r="T30" s="67"/>
      <c r="U30" s="67"/>
      <c r="V30" s="67"/>
    </row>
    <row r="31" spans="1:22" s="66" customFormat="1" ht="18.75" customHeight="1" thickBot="1">
      <c r="A31" s="69" t="s">
        <v>87</v>
      </c>
      <c r="B31" s="112" t="s">
        <v>14</v>
      </c>
      <c r="C31" s="68" t="e">
        <f>+C29/C30</f>
        <v>#VALUE!</v>
      </c>
      <c r="D31" s="220"/>
      <c r="E31" s="220"/>
      <c r="F31" s="223"/>
      <c r="G31" s="223"/>
      <c r="H31" s="223"/>
      <c r="I31" s="223"/>
      <c r="J31" s="223"/>
      <c r="K31" s="224"/>
      <c r="L31" s="67"/>
      <c r="M31" s="67"/>
      <c r="N31" s="67"/>
      <c r="O31" s="67"/>
      <c r="P31" s="67"/>
      <c r="Q31" s="67"/>
      <c r="R31" s="67"/>
      <c r="S31" s="67"/>
      <c r="T31" s="67"/>
      <c r="U31" s="67"/>
      <c r="V31" s="67"/>
    </row>
    <row r="32" spans="12:22" ht="12">
      <c r="L32" s="65"/>
      <c r="M32" s="65"/>
      <c r="N32" s="65"/>
      <c r="O32" s="65"/>
      <c r="P32" s="65"/>
      <c r="Q32" s="65"/>
      <c r="R32" s="65"/>
      <c r="S32" s="65"/>
      <c r="T32" s="65"/>
      <c r="U32" s="65"/>
      <c r="V32" s="65"/>
    </row>
    <row r="33" spans="12:22" ht="12">
      <c r="L33" s="65"/>
      <c r="M33" s="65"/>
      <c r="N33" s="65"/>
      <c r="O33" s="65"/>
      <c r="P33" s="65"/>
      <c r="Q33" s="65"/>
      <c r="R33" s="65"/>
      <c r="S33" s="65"/>
      <c r="T33" s="65"/>
      <c r="U33" s="65"/>
      <c r="V33" s="65"/>
    </row>
    <row r="34" spans="12:22" ht="12">
      <c r="L34" s="65"/>
      <c r="M34" s="65"/>
      <c r="N34" s="65"/>
      <c r="O34" s="65"/>
      <c r="P34" s="65"/>
      <c r="Q34" s="65"/>
      <c r="R34" s="65"/>
      <c r="S34" s="65"/>
      <c r="T34" s="65"/>
      <c r="U34" s="65"/>
      <c r="V34" s="65"/>
    </row>
    <row r="35" spans="12:22" ht="12">
      <c r="L35" s="65"/>
      <c r="M35" s="65"/>
      <c r="N35" s="65"/>
      <c r="O35" s="65"/>
      <c r="P35" s="65"/>
      <c r="Q35" s="65"/>
      <c r="R35" s="65"/>
      <c r="S35" s="65"/>
      <c r="T35" s="65"/>
      <c r="U35" s="65"/>
      <c r="V35" s="65"/>
    </row>
    <row r="36" spans="12:22" ht="12">
      <c r="L36" s="65"/>
      <c r="M36" s="65"/>
      <c r="N36" s="65"/>
      <c r="O36" s="65"/>
      <c r="P36" s="65"/>
      <c r="Q36" s="65"/>
      <c r="R36" s="65"/>
      <c r="S36" s="65"/>
      <c r="T36" s="65"/>
      <c r="U36" s="65"/>
      <c r="V36" s="65"/>
    </row>
    <row r="37" spans="12:22" ht="12">
      <c r="L37" s="65"/>
      <c r="M37" s="65"/>
      <c r="N37" s="65"/>
      <c r="O37" s="65"/>
      <c r="P37" s="65"/>
      <c r="Q37" s="65"/>
      <c r="R37" s="65"/>
      <c r="S37" s="65"/>
      <c r="T37" s="65"/>
      <c r="U37" s="65"/>
      <c r="V37" s="65"/>
    </row>
    <row r="38" spans="12:22" ht="12">
      <c r="L38" s="65"/>
      <c r="M38" s="65"/>
      <c r="N38" s="65"/>
      <c r="O38" s="65"/>
      <c r="P38" s="65"/>
      <c r="Q38" s="65"/>
      <c r="R38" s="65"/>
      <c r="S38" s="65"/>
      <c r="T38" s="65"/>
      <c r="U38" s="65"/>
      <c r="V38" s="65"/>
    </row>
    <row r="39" spans="12:22" ht="12">
      <c r="L39" s="65"/>
      <c r="M39" s="65"/>
      <c r="N39" s="65"/>
      <c r="O39" s="65"/>
      <c r="P39" s="65"/>
      <c r="Q39" s="65"/>
      <c r="R39" s="65"/>
      <c r="S39" s="65"/>
      <c r="T39" s="65"/>
      <c r="U39" s="65"/>
      <c r="V39" s="65"/>
    </row>
  </sheetData>
  <sheetProtection/>
  <mergeCells count="25">
    <mergeCell ref="F29:K29"/>
    <mergeCell ref="D30:E31"/>
    <mergeCell ref="F30:K31"/>
    <mergeCell ref="H19:H22"/>
    <mergeCell ref="I19:K22"/>
    <mergeCell ref="H23:H26"/>
    <mergeCell ref="I23:K26"/>
    <mergeCell ref="A27:E27"/>
    <mergeCell ref="F28:K28"/>
    <mergeCell ref="H5:K5"/>
    <mergeCell ref="A6:E6"/>
    <mergeCell ref="H7:H10"/>
    <mergeCell ref="I7:K10"/>
    <mergeCell ref="H15:H18"/>
    <mergeCell ref="I15:K18"/>
    <mergeCell ref="H11:H14"/>
    <mergeCell ref="I11:K14"/>
    <mergeCell ref="A4:E4"/>
    <mergeCell ref="B1:D1"/>
    <mergeCell ref="F1:G1"/>
    <mergeCell ref="H1:K3"/>
    <mergeCell ref="B2:D2"/>
    <mergeCell ref="F2:G2"/>
    <mergeCell ref="B3:D3"/>
    <mergeCell ref="F3:G3"/>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2.xml><?xml version="1.0" encoding="utf-8"?>
<worksheet xmlns="http://schemas.openxmlformats.org/spreadsheetml/2006/main" xmlns:r="http://schemas.openxmlformats.org/officeDocument/2006/relationships">
  <dimension ref="A1:S48"/>
  <sheetViews>
    <sheetView zoomScale="125" zoomScaleNormal="125" workbookViewId="0" topLeftCell="A1">
      <selection activeCell="C31" sqref="C31"/>
    </sheetView>
  </sheetViews>
  <sheetFormatPr defaultColWidth="11.421875" defaultRowHeight="12.75"/>
  <cols>
    <col min="1" max="1" width="10.8515625" style="64" customWidth="1"/>
    <col min="2" max="2" width="4.28125" style="64" customWidth="1"/>
    <col min="3" max="3" width="51.28125" style="64" customWidth="1"/>
    <col min="4" max="4" width="18.8515625" style="64" customWidth="1"/>
    <col min="5" max="6" width="14.140625" style="64" customWidth="1"/>
    <col min="7" max="7" width="18.8515625" style="64" customWidth="1"/>
    <col min="8" max="8" width="5.00390625" style="64" customWidth="1"/>
    <col min="9" max="9" width="4.421875" style="64" customWidth="1"/>
    <col min="10" max="10" width="48.7109375" style="64" customWidth="1"/>
    <col min="11" max="11" width="12.421875" style="64" customWidth="1"/>
    <col min="12" max="12" width="5.8515625" style="64" customWidth="1"/>
    <col min="13" max="13" width="2.8515625" style="64" customWidth="1"/>
    <col min="14" max="14" width="1.7109375" style="64" customWidth="1"/>
    <col min="15" max="15" width="8.140625" style="64" customWidth="1"/>
    <col min="16" max="16" width="4.421875" style="64" customWidth="1"/>
    <col min="17" max="17" width="2.00390625" style="64" customWidth="1"/>
    <col min="18" max="18" width="5.421875" style="64" customWidth="1"/>
    <col min="19" max="16384" width="10.8515625" style="64" customWidth="1"/>
  </cols>
  <sheetData>
    <row r="1" ht="12.75">
      <c r="K1" s="122"/>
    </row>
    <row r="2" spans="3:11" ht="21.75">
      <c r="C2" s="123" t="s">
        <v>124</v>
      </c>
      <c r="K2" s="122"/>
    </row>
    <row r="3" spans="3:11" ht="22.5" thickBot="1">
      <c r="C3" s="123"/>
      <c r="K3" s="122"/>
    </row>
    <row r="4" spans="3:11" ht="21" thickTop="1">
      <c r="C4" s="123"/>
      <c r="D4" s="205" t="s">
        <v>125</v>
      </c>
      <c r="E4" s="205" t="s">
        <v>126</v>
      </c>
      <c r="F4" s="205" t="s">
        <v>127</v>
      </c>
      <c r="G4" s="205" t="s">
        <v>128</v>
      </c>
      <c r="H4" s="124"/>
      <c r="K4" s="122"/>
    </row>
    <row r="5" spans="3:11" ht="19.5">
      <c r="C5" s="123"/>
      <c r="D5" s="206"/>
      <c r="E5" s="208"/>
      <c r="F5" s="208"/>
      <c r="G5" s="208"/>
      <c r="H5" s="125"/>
      <c r="K5" s="122"/>
    </row>
    <row r="6" spans="4:11" ht="9" customHeight="1" thickBot="1">
      <c r="D6" s="207"/>
      <c r="E6" s="209"/>
      <c r="F6" s="209"/>
      <c r="G6" s="209"/>
      <c r="H6" s="125"/>
      <c r="K6" s="122"/>
    </row>
    <row r="7" spans="3:11" ht="24.75" customHeight="1" thickTop="1">
      <c r="C7" s="126" t="s">
        <v>122</v>
      </c>
      <c r="D7" s="127"/>
      <c r="E7" s="125"/>
      <c r="F7" s="125"/>
      <c r="G7" s="125"/>
      <c r="H7" s="125"/>
      <c r="K7" s="122"/>
    </row>
    <row r="8" spans="3:11" ht="10.5" customHeight="1">
      <c r="C8" s="126"/>
      <c r="D8" s="127"/>
      <c r="E8" s="125"/>
      <c r="F8" s="125"/>
      <c r="G8" s="125"/>
      <c r="H8" s="125"/>
      <c r="K8" s="122"/>
    </row>
    <row r="9" spans="1:11" ht="12">
      <c r="A9" s="64">
        <v>1</v>
      </c>
      <c r="B9" s="164" t="s">
        <v>114</v>
      </c>
      <c r="C9" s="164" t="s">
        <v>113</v>
      </c>
      <c r="D9" s="128">
        <f>+'Magret de canard'!C29</f>
        <v>5.214</v>
      </c>
      <c r="E9" s="128">
        <f>+'Magret de canard'!C30</f>
        <v>19.5</v>
      </c>
      <c r="F9" s="129">
        <f aca="true" t="shared" si="0" ref="F9:F18">+D9/E9</f>
        <v>0.2673846153846154</v>
      </c>
      <c r="G9" s="128">
        <f aca="true" t="shared" si="1" ref="G9:G18">+E9-D9</f>
        <v>14.286</v>
      </c>
      <c r="H9" s="128"/>
      <c r="J9" s="130" t="s">
        <v>129</v>
      </c>
      <c r="K9" s="131">
        <f>D20</f>
        <v>0.66166</v>
      </c>
    </row>
    <row r="10" spans="1:11" ht="12">
      <c r="A10" s="64">
        <v>2</v>
      </c>
      <c r="B10" s="164" t="s">
        <v>143</v>
      </c>
      <c r="C10" s="164" t="s">
        <v>138</v>
      </c>
      <c r="D10" s="128">
        <v>0</v>
      </c>
      <c r="E10" s="128">
        <v>0</v>
      </c>
      <c r="F10" s="129" t="e">
        <f t="shared" si="0"/>
        <v>#DIV/0!</v>
      </c>
      <c r="G10" s="128">
        <f t="shared" si="1"/>
        <v>0</v>
      </c>
      <c r="H10" s="128"/>
      <c r="J10" s="130" t="s">
        <v>130</v>
      </c>
      <c r="K10" s="131">
        <f>E20</f>
        <v>3.075</v>
      </c>
    </row>
    <row r="11" spans="1:11" ht="12">
      <c r="A11" s="64">
        <v>3</v>
      </c>
      <c r="B11" s="164" t="s">
        <v>144</v>
      </c>
      <c r="C11" s="164" t="s">
        <v>139</v>
      </c>
      <c r="D11" s="128">
        <v>0</v>
      </c>
      <c r="E11" s="128">
        <v>0</v>
      </c>
      <c r="F11" s="129" t="e">
        <f t="shared" si="0"/>
        <v>#DIV/0!</v>
      </c>
      <c r="G11" s="128">
        <f t="shared" si="1"/>
        <v>0</v>
      </c>
      <c r="H11" s="128"/>
      <c r="J11" s="130" t="s">
        <v>131</v>
      </c>
      <c r="K11" s="132">
        <f>F20</f>
        <v>0.2151739837398374</v>
      </c>
    </row>
    <row r="12" spans="1:11" ht="12">
      <c r="A12" s="64">
        <v>4</v>
      </c>
      <c r="B12" s="164" t="s">
        <v>145</v>
      </c>
      <c r="C12" s="164" t="s">
        <v>140</v>
      </c>
      <c r="D12" s="128">
        <v>0</v>
      </c>
      <c r="E12" s="128">
        <v>0</v>
      </c>
      <c r="F12" s="129" t="e">
        <f t="shared" si="0"/>
        <v>#DIV/0!</v>
      </c>
      <c r="G12" s="128">
        <f t="shared" si="1"/>
        <v>0</v>
      </c>
      <c r="H12" s="128"/>
      <c r="J12" s="130" t="s">
        <v>132</v>
      </c>
      <c r="K12" s="131">
        <f>G20</f>
        <v>2.4133400000000003</v>
      </c>
    </row>
    <row r="13" spans="1:11" ht="12">
      <c r="A13" s="64">
        <v>5</v>
      </c>
      <c r="B13" s="164" t="s">
        <v>146</v>
      </c>
      <c r="C13" s="164" t="s">
        <v>157</v>
      </c>
      <c r="D13" s="128">
        <v>0</v>
      </c>
      <c r="E13" s="128">
        <v>0</v>
      </c>
      <c r="F13" s="129" t="e">
        <f t="shared" si="0"/>
        <v>#DIV/0!</v>
      </c>
      <c r="G13" s="128">
        <f t="shared" si="1"/>
        <v>0</v>
      </c>
      <c r="H13" s="128"/>
      <c r="K13" s="122"/>
    </row>
    <row r="14" spans="1:11" ht="12">
      <c r="A14" s="64">
        <v>6</v>
      </c>
      <c r="B14" s="164" t="s">
        <v>147</v>
      </c>
      <c r="C14" s="164" t="s">
        <v>141</v>
      </c>
      <c r="D14" s="128">
        <v>0</v>
      </c>
      <c r="E14" s="128">
        <v>0</v>
      </c>
      <c r="F14" s="129" t="e">
        <f t="shared" si="0"/>
        <v>#DIV/0!</v>
      </c>
      <c r="G14" s="128">
        <f t="shared" si="1"/>
        <v>0</v>
      </c>
      <c r="H14" s="128"/>
      <c r="K14" s="122"/>
    </row>
    <row r="15" spans="1:11" ht="12">
      <c r="A15" s="64">
        <v>7</v>
      </c>
      <c r="B15" s="164" t="s">
        <v>148</v>
      </c>
      <c r="C15" s="164" t="s">
        <v>158</v>
      </c>
      <c r="D15" s="128">
        <v>0</v>
      </c>
      <c r="E15" s="128">
        <v>0</v>
      </c>
      <c r="F15" s="129" t="e">
        <f t="shared" si="0"/>
        <v>#DIV/0!</v>
      </c>
      <c r="G15" s="128">
        <f t="shared" si="1"/>
        <v>0</v>
      </c>
      <c r="H15" s="128"/>
      <c r="K15" s="122"/>
    </row>
    <row r="16" spans="1:11" ht="12">
      <c r="A16" s="64">
        <v>8</v>
      </c>
      <c r="B16" s="164" t="s">
        <v>151</v>
      </c>
      <c r="C16" s="164" t="s">
        <v>159</v>
      </c>
      <c r="D16" s="128">
        <v>0</v>
      </c>
      <c r="E16" s="128">
        <v>0</v>
      </c>
      <c r="F16" s="129" t="e">
        <f t="shared" si="0"/>
        <v>#DIV/0!</v>
      </c>
      <c r="G16" s="128">
        <f t="shared" si="1"/>
        <v>0</v>
      </c>
      <c r="H16" s="128"/>
      <c r="K16" s="122"/>
    </row>
    <row r="17" spans="1:11" ht="12">
      <c r="A17" s="64">
        <v>9</v>
      </c>
      <c r="B17" s="164" t="s">
        <v>119</v>
      </c>
      <c r="C17" s="164" t="s">
        <v>160</v>
      </c>
      <c r="D17" s="128">
        <f>+'Rosace d''avocat'!C29</f>
        <v>1.4026</v>
      </c>
      <c r="E17" s="128">
        <f>+'Rosace d''avocat'!C30</f>
        <v>11.25</v>
      </c>
      <c r="F17" s="129">
        <f t="shared" si="0"/>
        <v>0.12467555555555557</v>
      </c>
      <c r="G17" s="128">
        <f t="shared" si="1"/>
        <v>9.8474</v>
      </c>
      <c r="H17" s="128"/>
      <c r="K17" s="122"/>
    </row>
    <row r="18" spans="1:11" ht="12">
      <c r="A18" s="64">
        <v>10</v>
      </c>
      <c r="B18" s="164" t="s">
        <v>149</v>
      </c>
      <c r="C18" s="164" t="s">
        <v>156</v>
      </c>
      <c r="D18" s="128">
        <v>0</v>
      </c>
      <c r="E18" s="128">
        <v>0</v>
      </c>
      <c r="F18" s="129" t="e">
        <f t="shared" si="0"/>
        <v>#DIV/0!</v>
      </c>
      <c r="G18" s="128">
        <f t="shared" si="1"/>
        <v>0</v>
      </c>
      <c r="H18" s="128"/>
      <c r="K18" s="122"/>
    </row>
    <row r="19" spans="4:11" ht="12">
      <c r="D19" s="128"/>
      <c r="E19" s="128"/>
      <c r="F19" s="129"/>
      <c r="G19" s="128"/>
      <c r="H19" s="128"/>
      <c r="K19" s="122"/>
    </row>
    <row r="20" spans="3:11" ht="15">
      <c r="C20" s="130" t="s">
        <v>133</v>
      </c>
      <c r="D20" s="133">
        <f>+(SUM(D9:D18))/A18</f>
        <v>0.66166</v>
      </c>
      <c r="E20" s="133">
        <f>+(SUM(E9:E18))/A18</f>
        <v>3.075</v>
      </c>
      <c r="F20" s="134">
        <f>D20/E20</f>
        <v>0.2151739837398374</v>
      </c>
      <c r="G20" s="135">
        <f>E20-D20</f>
        <v>2.4133400000000003</v>
      </c>
      <c r="H20" s="135"/>
      <c r="K20" s="122"/>
    </row>
    <row r="21" spans="5:11" ht="12">
      <c r="E21" s="128"/>
      <c r="K21" s="122"/>
    </row>
    <row r="22" spans="4:11" ht="12">
      <c r="D22" s="128"/>
      <c r="E22" s="128"/>
      <c r="F22" s="129"/>
      <c r="K22" s="122"/>
    </row>
    <row r="23" spans="3:19" ht="16.5" thickBot="1">
      <c r="C23" s="130"/>
      <c r="D23" s="135"/>
      <c r="E23" s="135"/>
      <c r="F23" s="134"/>
      <c r="G23" s="135"/>
      <c r="H23" s="135"/>
      <c r="J23" s="130" t="s">
        <v>14</v>
      </c>
      <c r="K23" s="132" t="s">
        <v>14</v>
      </c>
      <c r="L23" s="136"/>
      <c r="M23" s="136"/>
      <c r="N23" s="136"/>
      <c r="O23" s="136"/>
      <c r="P23" s="136"/>
      <c r="Q23" s="136"/>
      <c r="R23" s="136"/>
      <c r="S23" s="136"/>
    </row>
    <row r="24" spans="2:19" ht="18" thickBot="1" thickTop="1">
      <c r="B24" s="137"/>
      <c r="C24" s="138"/>
      <c r="D24" s="139"/>
      <c r="E24" s="139"/>
      <c r="F24" s="140"/>
      <c r="G24" s="139"/>
      <c r="H24" s="141"/>
      <c r="I24" s="66"/>
      <c r="L24" s="136"/>
      <c r="M24" s="136"/>
      <c r="N24" s="136"/>
      <c r="O24" s="136"/>
      <c r="P24" s="136"/>
      <c r="Q24" s="136"/>
      <c r="R24" s="136"/>
      <c r="S24" s="136"/>
    </row>
    <row r="25" spans="2:19" ht="15" thickBot="1" thickTop="1">
      <c r="B25" s="142"/>
      <c r="C25" s="143"/>
      <c r="D25" s="144" t="s">
        <v>134</v>
      </c>
      <c r="E25" s="144" t="s">
        <v>135</v>
      </c>
      <c r="F25" s="145" t="s">
        <v>127</v>
      </c>
      <c r="G25" s="146" t="s">
        <v>136</v>
      </c>
      <c r="H25" s="147"/>
      <c r="I25" s="66"/>
      <c r="J25" s="130" t="s">
        <v>129</v>
      </c>
      <c r="K25" s="131">
        <f>+D27</f>
        <v>0.66166</v>
      </c>
      <c r="L25" s="136"/>
      <c r="M25" s="136"/>
      <c r="N25" s="136"/>
      <c r="O25" s="136"/>
      <c r="P25" s="136"/>
      <c r="Q25" s="136"/>
      <c r="R25" s="136"/>
      <c r="S25" s="136"/>
    </row>
    <row r="26" spans="2:19" ht="18" thickTop="1">
      <c r="B26" s="142"/>
      <c r="C26" s="148" t="s">
        <v>137</v>
      </c>
      <c r="D26" s="149"/>
      <c r="E26" s="149"/>
      <c r="F26" s="150"/>
      <c r="G26" s="66"/>
      <c r="H26" s="151"/>
      <c r="I26" s="66"/>
      <c r="J26" s="130" t="s">
        <v>130</v>
      </c>
      <c r="K26" s="131">
        <f>+E27</f>
        <v>3.075</v>
      </c>
      <c r="L26" s="136"/>
      <c r="M26" s="136"/>
      <c r="N26" s="136"/>
      <c r="O26" s="136"/>
      <c r="P26" s="136"/>
      <c r="Q26" s="136"/>
      <c r="R26" s="136"/>
      <c r="S26" s="136"/>
    </row>
    <row r="27" spans="2:19" ht="18">
      <c r="B27" s="142"/>
      <c r="C27" s="130" t="s">
        <v>133</v>
      </c>
      <c r="D27" s="152">
        <f>(+D9+D10+D11+D12+D13+D14+D15+D16+D17+D18)/A18</f>
        <v>0.66166</v>
      </c>
      <c r="E27" s="152">
        <f>(+E9+E10+E11+E12+E13+E14+E15+E16+E17+E18)/A18</f>
        <v>3.075</v>
      </c>
      <c r="F27" s="165">
        <f>D27/E27</f>
        <v>0.2151739837398374</v>
      </c>
      <c r="G27" s="135">
        <f>E27-D27</f>
        <v>2.4133400000000003</v>
      </c>
      <c r="H27" s="153"/>
      <c r="I27" s="66"/>
      <c r="J27" s="130" t="s">
        <v>131</v>
      </c>
      <c r="K27" s="132">
        <f>+F27</f>
        <v>0.2151739837398374</v>
      </c>
      <c r="L27" s="136"/>
      <c r="M27" s="136"/>
      <c r="N27" s="136"/>
      <c r="O27" s="136"/>
      <c r="P27" s="136"/>
      <c r="Q27" s="136"/>
      <c r="R27" s="136"/>
      <c r="S27" s="136"/>
    </row>
    <row r="28" spans="2:19" ht="15">
      <c r="B28" s="142"/>
      <c r="C28" s="66"/>
      <c r="D28" s="154"/>
      <c r="E28" s="154"/>
      <c r="F28" s="155"/>
      <c r="G28" s="156"/>
      <c r="H28" s="157"/>
      <c r="I28" s="66"/>
      <c r="J28" s="130" t="s">
        <v>132</v>
      </c>
      <c r="K28" s="131">
        <f>+G27</f>
        <v>2.4133400000000003</v>
      </c>
      <c r="L28" s="136"/>
      <c r="M28" s="136"/>
      <c r="N28" s="136"/>
      <c r="O28" s="136"/>
      <c r="P28" s="136"/>
      <c r="Q28" s="136"/>
      <c r="R28" s="136"/>
      <c r="S28" s="136"/>
    </row>
    <row r="29" spans="2:19" ht="13.5" thickBot="1">
      <c r="B29" s="158"/>
      <c r="C29" s="159"/>
      <c r="D29" s="159"/>
      <c r="E29" s="159"/>
      <c r="F29" s="159"/>
      <c r="G29" s="159"/>
      <c r="H29" s="160"/>
      <c r="I29" s="66"/>
      <c r="J29" s="161" t="s">
        <v>14</v>
      </c>
      <c r="K29" s="162" t="s">
        <v>14</v>
      </c>
      <c r="L29" s="136"/>
      <c r="M29" s="136"/>
      <c r="N29" s="136"/>
      <c r="O29" s="136"/>
      <c r="P29" s="136"/>
      <c r="Q29" s="136"/>
      <c r="R29" s="136"/>
      <c r="S29" s="136"/>
    </row>
    <row r="30" spans="5:19" ht="13.5" thickTop="1">
      <c r="E30" s="64" t="s">
        <v>14</v>
      </c>
      <c r="J30" s="161" t="s">
        <v>14</v>
      </c>
      <c r="K30" s="162" t="s">
        <v>14</v>
      </c>
      <c r="L30" s="136"/>
      <c r="M30" s="136"/>
      <c r="N30" s="136"/>
      <c r="O30" s="136"/>
      <c r="P30" s="136"/>
      <c r="Q30" s="136"/>
      <c r="R30" s="136"/>
      <c r="S30" s="136"/>
    </row>
    <row r="31" spans="4:19" ht="12.75">
      <c r="D31" s="128"/>
      <c r="E31" s="128"/>
      <c r="J31" s="161" t="s">
        <v>14</v>
      </c>
      <c r="K31" s="163" t="s">
        <v>14</v>
      </c>
      <c r="L31" s="136"/>
      <c r="M31" s="136"/>
      <c r="N31" s="136"/>
      <c r="O31" s="136"/>
      <c r="P31" s="136"/>
      <c r="Q31" s="136"/>
      <c r="R31" s="136"/>
      <c r="S31" s="136"/>
    </row>
    <row r="32" spans="4:19" ht="12.75">
      <c r="D32" s="128"/>
      <c r="E32" s="128"/>
      <c r="J32" s="161" t="s">
        <v>14</v>
      </c>
      <c r="K32" s="162" t="s">
        <v>14</v>
      </c>
      <c r="L32" s="136"/>
      <c r="M32" s="136"/>
      <c r="N32" s="136"/>
      <c r="O32" s="136"/>
      <c r="P32" s="136"/>
      <c r="Q32" s="136"/>
      <c r="R32" s="136"/>
      <c r="S32" s="136"/>
    </row>
    <row r="33" spans="4:11" ht="12">
      <c r="D33" s="128"/>
      <c r="J33" s="64" t="s">
        <v>14</v>
      </c>
      <c r="K33" s="64" t="s">
        <v>14</v>
      </c>
    </row>
    <row r="34" spans="4:11" ht="12">
      <c r="D34" s="128"/>
      <c r="K34" s="64" t="s">
        <v>14</v>
      </c>
    </row>
    <row r="35" spans="4:11" ht="12">
      <c r="D35" s="128"/>
      <c r="K35" s="64" t="s">
        <v>14</v>
      </c>
    </row>
    <row r="36" spans="4:11" ht="12">
      <c r="D36" s="128"/>
      <c r="K36" s="64" t="s">
        <v>14</v>
      </c>
    </row>
    <row r="37" ht="12">
      <c r="D37" s="128"/>
    </row>
    <row r="38" ht="12">
      <c r="D38" s="128"/>
    </row>
    <row r="39" ht="12">
      <c r="D39" s="128"/>
    </row>
    <row r="40" ht="12">
      <c r="D40" s="128"/>
    </row>
    <row r="41" ht="12">
      <c r="D41" s="128"/>
    </row>
    <row r="42" ht="12">
      <c r="D42" s="128"/>
    </row>
    <row r="43" ht="12">
      <c r="D43" s="128"/>
    </row>
    <row r="44" ht="12">
      <c r="D44" s="128"/>
    </row>
    <row r="45" ht="12">
      <c r="D45" s="128"/>
    </row>
    <row r="46" ht="12">
      <c r="D46" s="128"/>
    </row>
    <row r="47" ht="12">
      <c r="D47" s="128"/>
    </row>
    <row r="48" ht="12">
      <c r="D48" s="128"/>
    </row>
  </sheetData>
  <sheetProtection/>
  <mergeCells count="4">
    <mergeCell ref="D4:D6"/>
    <mergeCell ref="E4:E6"/>
    <mergeCell ref="F4:F6"/>
    <mergeCell ref="G4:G6"/>
  </mergeCells>
  <printOptions/>
  <pageMargins left="0.75" right="0.75" top="1" bottom="1" header="0.5" footer="0.5"/>
  <pageSetup orientation="portrait"/>
  <legacyDrawing r:id="rId2"/>
</worksheet>
</file>

<file path=xl/worksheets/sheet3.xml><?xml version="1.0" encoding="utf-8"?>
<worksheet xmlns="http://schemas.openxmlformats.org/spreadsheetml/2006/main" xmlns:r="http://schemas.openxmlformats.org/officeDocument/2006/relationships">
  <sheetPr>
    <tabColor rgb="FFFFFF00"/>
  </sheetPr>
  <dimension ref="B1:O94"/>
  <sheetViews>
    <sheetView zoomScale="135" zoomScaleNormal="135" workbookViewId="0" topLeftCell="A1">
      <pane xSplit="2" ySplit="3" topLeftCell="F4" activePane="bottomRight" state="frozen"/>
      <selection pane="topLeft" activeCell="A1" sqref="A1"/>
      <selection pane="topRight" activeCell="B1" sqref="B1"/>
      <selection pane="bottomLeft" activeCell="A3" sqref="A3"/>
      <selection pane="bottomRight" activeCell="L19" sqref="L19"/>
    </sheetView>
  </sheetViews>
  <sheetFormatPr defaultColWidth="11.421875" defaultRowHeight="12.75"/>
  <cols>
    <col min="1" max="1" width="2.8515625" style="0" customWidth="1"/>
    <col min="2" max="2" width="39.7109375" style="0" customWidth="1"/>
    <col min="3" max="3" width="21.421875" style="0" customWidth="1"/>
    <col min="4" max="4" width="14.8515625" style="0" bestFit="1" customWidth="1"/>
    <col min="5" max="5" width="15.7109375" style="0" customWidth="1"/>
    <col min="6" max="6" width="11.140625" style="0" customWidth="1"/>
    <col min="7" max="7" width="15.7109375" style="0" customWidth="1"/>
    <col min="8" max="8" width="14.28125" style="0" customWidth="1"/>
    <col min="9" max="9" width="14.00390625" style="0" customWidth="1"/>
    <col min="10" max="10" width="6.8515625" style="0" customWidth="1"/>
    <col min="11" max="12" width="15.7109375" style="0" customWidth="1"/>
    <col min="13" max="13" width="8.421875" style="0" customWidth="1"/>
    <col min="14" max="14" width="1.28515625" style="0" customWidth="1"/>
  </cols>
  <sheetData>
    <row r="1" ht="13.5" thickBot="1">
      <c r="M1" s="1"/>
    </row>
    <row r="2" spans="2:15" ht="36" customHeight="1" thickBot="1" thickTop="1">
      <c r="B2" s="210" t="s">
        <v>0</v>
      </c>
      <c r="C2" s="211"/>
      <c r="D2" s="211"/>
      <c r="E2" s="211"/>
      <c r="F2" s="211"/>
      <c r="G2" s="211"/>
      <c r="H2" s="211"/>
      <c r="I2" s="211"/>
      <c r="J2" s="211"/>
      <c r="K2" s="211"/>
      <c r="L2" s="211"/>
      <c r="M2" s="212"/>
      <c r="O2" s="59"/>
    </row>
    <row r="3" spans="2:15" ht="27" customHeight="1" thickBot="1" thickTop="1">
      <c r="B3" s="2" t="s">
        <v>1</v>
      </c>
      <c r="C3" s="3" t="s">
        <v>2</v>
      </c>
      <c r="D3" s="3" t="s">
        <v>3</v>
      </c>
      <c r="E3" s="3" t="s">
        <v>4</v>
      </c>
      <c r="F3" s="3" t="s">
        <v>5</v>
      </c>
      <c r="G3" s="3" t="s">
        <v>6</v>
      </c>
      <c r="H3" s="3" t="s">
        <v>7</v>
      </c>
      <c r="I3" s="3" t="s">
        <v>8</v>
      </c>
      <c r="J3" s="3" t="s">
        <v>9</v>
      </c>
      <c r="K3" s="3" t="s">
        <v>10</v>
      </c>
      <c r="L3" s="60" t="s">
        <v>11</v>
      </c>
      <c r="M3" s="61" t="s">
        <v>12</v>
      </c>
      <c r="N3" s="62"/>
      <c r="O3" s="63" t="s">
        <v>40</v>
      </c>
    </row>
    <row r="4" ht="12" customHeight="1" thickBot="1" thickTop="1">
      <c r="M4" s="4"/>
    </row>
    <row r="5" spans="2:15" ht="18.75" thickTop="1">
      <c r="B5" s="5" t="s">
        <v>13</v>
      </c>
      <c r="C5" s="6" t="s">
        <v>14</v>
      </c>
      <c r="D5" s="6" t="s">
        <v>14</v>
      </c>
      <c r="E5" s="7" t="s">
        <v>14</v>
      </c>
      <c r="F5" s="8"/>
      <c r="G5" s="9" t="s">
        <v>14</v>
      </c>
      <c r="H5" s="10" t="s">
        <v>14</v>
      </c>
      <c r="I5" s="38" t="s">
        <v>14</v>
      </c>
      <c r="J5" s="11" t="s">
        <v>14</v>
      </c>
      <c r="K5" s="41" t="s">
        <v>14</v>
      </c>
      <c r="L5" s="12" t="s">
        <v>14</v>
      </c>
      <c r="M5" s="13" t="s">
        <v>14</v>
      </c>
      <c r="O5" s="116"/>
    </row>
    <row r="6" spans="2:15" ht="18">
      <c r="B6" s="46" t="s">
        <v>41</v>
      </c>
      <c r="C6" s="47" t="s">
        <v>48</v>
      </c>
      <c r="D6" s="47">
        <v>1</v>
      </c>
      <c r="E6" s="48" t="s">
        <v>86</v>
      </c>
      <c r="F6" s="49" t="s">
        <v>50</v>
      </c>
      <c r="G6" s="50">
        <v>1</v>
      </c>
      <c r="H6" s="51" t="s">
        <v>49</v>
      </c>
      <c r="I6" s="52">
        <v>13.91</v>
      </c>
      <c r="J6" s="53">
        <v>1</v>
      </c>
      <c r="K6" s="54">
        <f>+(I6/G6)*J6</f>
        <v>13.91</v>
      </c>
      <c r="L6" s="55">
        <f>+K6/1000</f>
        <v>0.01391</v>
      </c>
      <c r="M6" s="56" t="s">
        <v>50</v>
      </c>
      <c r="O6" s="115" t="s">
        <v>123</v>
      </c>
    </row>
    <row r="7" spans="2:15" ht="18">
      <c r="B7" s="46" t="s">
        <v>42</v>
      </c>
      <c r="C7" s="47" t="s">
        <v>56</v>
      </c>
      <c r="D7" s="47">
        <v>2</v>
      </c>
      <c r="E7" s="48" t="s">
        <v>79</v>
      </c>
      <c r="F7" s="49" t="s">
        <v>50</v>
      </c>
      <c r="G7" s="50">
        <v>1</v>
      </c>
      <c r="H7" s="51" t="s">
        <v>79</v>
      </c>
      <c r="I7" s="52">
        <v>1.63</v>
      </c>
      <c r="J7" s="53">
        <v>1</v>
      </c>
      <c r="K7" s="54"/>
      <c r="L7" s="55"/>
      <c r="M7" s="56">
        <f>+I7/G7</f>
        <v>1.63</v>
      </c>
      <c r="O7" s="117"/>
    </row>
    <row r="8" spans="2:15" ht="18">
      <c r="B8" s="46" t="s">
        <v>43</v>
      </c>
      <c r="C8" s="47" t="s">
        <v>56</v>
      </c>
      <c r="D8" s="47">
        <v>3</v>
      </c>
      <c r="E8" s="48" t="s">
        <v>86</v>
      </c>
      <c r="F8" s="49" t="s">
        <v>50</v>
      </c>
      <c r="G8" s="50">
        <v>1</v>
      </c>
      <c r="H8" s="51" t="s">
        <v>49</v>
      </c>
      <c r="I8" s="52">
        <v>12.25</v>
      </c>
      <c r="J8" s="53">
        <v>1</v>
      </c>
      <c r="K8" s="54">
        <f>+(I8/G8)*J8</f>
        <v>12.25</v>
      </c>
      <c r="L8" s="55">
        <f>+K8/1000</f>
        <v>0.01225</v>
      </c>
      <c r="M8" s="56"/>
      <c r="O8" s="117"/>
    </row>
    <row r="9" spans="2:15" ht="18">
      <c r="B9" s="46" t="s">
        <v>44</v>
      </c>
      <c r="C9" s="47" t="s">
        <v>56</v>
      </c>
      <c r="D9" s="47">
        <v>4</v>
      </c>
      <c r="E9" s="48" t="s">
        <v>79</v>
      </c>
      <c r="F9" s="49" t="s">
        <v>50</v>
      </c>
      <c r="G9" s="50">
        <v>1</v>
      </c>
      <c r="H9" s="51" t="s">
        <v>79</v>
      </c>
      <c r="I9" s="52">
        <v>1.5</v>
      </c>
      <c r="J9" s="53">
        <v>1</v>
      </c>
      <c r="K9" s="54"/>
      <c r="L9" s="55"/>
      <c r="M9" s="56">
        <f>+I9/G9</f>
        <v>1.5</v>
      </c>
      <c r="O9" s="117"/>
    </row>
    <row r="10" spans="2:15" ht="18">
      <c r="B10" s="46" t="s">
        <v>16</v>
      </c>
      <c r="C10" s="47"/>
      <c r="D10" s="47"/>
      <c r="E10" s="48"/>
      <c r="F10" s="49"/>
      <c r="G10" s="50"/>
      <c r="H10" s="51"/>
      <c r="I10" s="52"/>
      <c r="J10" s="53"/>
      <c r="K10" s="54"/>
      <c r="L10" s="55"/>
      <c r="M10" s="56"/>
      <c r="O10" s="117"/>
    </row>
    <row r="11" spans="2:15" ht="18">
      <c r="B11" s="46" t="s">
        <v>45</v>
      </c>
      <c r="C11" s="47" t="s">
        <v>56</v>
      </c>
      <c r="D11" s="47">
        <v>5</v>
      </c>
      <c r="E11" s="48" t="s">
        <v>83</v>
      </c>
      <c r="F11" s="49" t="s">
        <v>50</v>
      </c>
      <c r="G11" s="50">
        <v>1</v>
      </c>
      <c r="H11" s="51" t="s">
        <v>49</v>
      </c>
      <c r="I11" s="52">
        <v>16.25</v>
      </c>
      <c r="J11" s="53">
        <v>1</v>
      </c>
      <c r="K11" s="54">
        <f>+(I11/G11)*J11</f>
        <v>16.25</v>
      </c>
      <c r="L11" s="55">
        <f>+K11/1000</f>
        <v>0.01625</v>
      </c>
      <c r="M11" s="56" t="s">
        <v>50</v>
      </c>
      <c r="O11" s="117"/>
    </row>
    <row r="12" spans="2:15" ht="18">
      <c r="B12" s="46"/>
      <c r="C12" s="47"/>
      <c r="D12" s="47"/>
      <c r="E12" s="48"/>
      <c r="F12" s="49"/>
      <c r="G12" s="50"/>
      <c r="H12" s="51"/>
      <c r="I12" s="52"/>
      <c r="J12" s="53"/>
      <c r="K12" s="54"/>
      <c r="L12" s="55"/>
      <c r="M12" s="56"/>
      <c r="O12" s="117"/>
    </row>
    <row r="13" spans="2:15" ht="12" customHeight="1">
      <c r="B13" s="22" t="s">
        <v>14</v>
      </c>
      <c r="C13" s="17" t="s">
        <v>14</v>
      </c>
      <c r="D13" s="17" t="s">
        <v>14</v>
      </c>
      <c r="E13" s="16" t="s">
        <v>14</v>
      </c>
      <c r="F13" s="17"/>
      <c r="G13" s="18" t="s">
        <v>14</v>
      </c>
      <c r="H13" s="23" t="s">
        <v>14</v>
      </c>
      <c r="I13" s="39" t="s">
        <v>14</v>
      </c>
      <c r="J13" s="20" t="s">
        <v>14</v>
      </c>
      <c r="K13" s="42" t="s">
        <v>14</v>
      </c>
      <c r="L13" s="43" t="s">
        <v>14</v>
      </c>
      <c r="M13" s="44" t="s">
        <v>14</v>
      </c>
      <c r="O13" s="118"/>
    </row>
    <row r="14" spans="2:15" ht="18">
      <c r="B14" s="28" t="s">
        <v>17</v>
      </c>
      <c r="C14" s="17"/>
      <c r="D14" s="17"/>
      <c r="E14" s="16"/>
      <c r="F14" s="17"/>
      <c r="G14" s="18"/>
      <c r="H14" s="23"/>
      <c r="I14" s="39"/>
      <c r="J14" s="20"/>
      <c r="K14" s="42"/>
      <c r="L14" s="43"/>
      <c r="M14" s="44"/>
      <c r="O14" s="117"/>
    </row>
    <row r="15" spans="2:15" ht="18">
      <c r="B15" s="28" t="s">
        <v>47</v>
      </c>
      <c r="C15" s="17" t="s">
        <v>56</v>
      </c>
      <c r="D15" s="17">
        <v>6</v>
      </c>
      <c r="E15" s="16" t="s">
        <v>83</v>
      </c>
      <c r="F15" s="17" t="s">
        <v>50</v>
      </c>
      <c r="G15" s="18">
        <v>1</v>
      </c>
      <c r="H15" s="23" t="s">
        <v>49</v>
      </c>
      <c r="I15" s="39">
        <v>7.43</v>
      </c>
      <c r="J15" s="20">
        <v>1</v>
      </c>
      <c r="K15" s="54">
        <f aca="true" t="shared" si="0" ref="K15:K22">+(I15/G15)*J15</f>
        <v>7.43</v>
      </c>
      <c r="L15" s="55">
        <f aca="true" t="shared" si="1" ref="L15:L22">+K15/1000</f>
        <v>0.00743</v>
      </c>
      <c r="M15" s="44" t="s">
        <v>50</v>
      </c>
      <c r="O15" s="117"/>
    </row>
    <row r="16" spans="2:15" ht="18">
      <c r="B16" s="28" t="s">
        <v>51</v>
      </c>
      <c r="C16" s="17" t="s">
        <v>56</v>
      </c>
      <c r="D16" s="17">
        <v>7</v>
      </c>
      <c r="E16" s="16" t="s">
        <v>83</v>
      </c>
      <c r="F16" s="17" t="s">
        <v>50</v>
      </c>
      <c r="G16" s="18">
        <v>1</v>
      </c>
      <c r="H16" s="23" t="s">
        <v>49</v>
      </c>
      <c r="I16" s="39">
        <v>3.99</v>
      </c>
      <c r="J16" s="20">
        <v>1</v>
      </c>
      <c r="K16" s="54">
        <f t="shared" si="0"/>
        <v>3.99</v>
      </c>
      <c r="L16" s="55">
        <f t="shared" si="1"/>
        <v>0.0039900000000000005</v>
      </c>
      <c r="M16" s="44" t="s">
        <v>50</v>
      </c>
      <c r="O16" s="117"/>
    </row>
    <row r="17" spans="2:15" ht="18">
      <c r="B17" s="28" t="s">
        <v>52</v>
      </c>
      <c r="C17" s="17" t="s">
        <v>56</v>
      </c>
      <c r="D17" s="17">
        <v>8</v>
      </c>
      <c r="E17" s="16" t="s">
        <v>84</v>
      </c>
      <c r="F17" s="17" t="s">
        <v>50</v>
      </c>
      <c r="G17" s="18">
        <v>1</v>
      </c>
      <c r="H17" s="23" t="s">
        <v>15</v>
      </c>
      <c r="I17" s="39">
        <v>5.56</v>
      </c>
      <c r="J17" s="20">
        <v>1</v>
      </c>
      <c r="K17" s="54">
        <f t="shared" si="0"/>
        <v>5.56</v>
      </c>
      <c r="L17" s="55">
        <f t="shared" si="1"/>
        <v>0.00556</v>
      </c>
      <c r="M17" s="44" t="s">
        <v>50</v>
      </c>
      <c r="O17" s="117"/>
    </row>
    <row r="18" spans="2:15" ht="18">
      <c r="B18" s="28" t="s">
        <v>53</v>
      </c>
      <c r="C18" s="17" t="s">
        <v>56</v>
      </c>
      <c r="D18" s="17">
        <v>9</v>
      </c>
      <c r="E18" s="16" t="s">
        <v>83</v>
      </c>
      <c r="F18" s="17" t="s">
        <v>50</v>
      </c>
      <c r="G18" s="18">
        <v>1</v>
      </c>
      <c r="H18" s="23" t="s">
        <v>49</v>
      </c>
      <c r="I18" s="39">
        <v>5.35</v>
      </c>
      <c r="J18" s="20">
        <v>1</v>
      </c>
      <c r="K18" s="54">
        <f t="shared" si="0"/>
        <v>5.35</v>
      </c>
      <c r="L18" s="55">
        <f t="shared" si="1"/>
        <v>0.00535</v>
      </c>
      <c r="M18" s="44" t="s">
        <v>50</v>
      </c>
      <c r="O18" s="117"/>
    </row>
    <row r="19" spans="2:15" ht="18">
      <c r="B19" s="28" t="s">
        <v>54</v>
      </c>
      <c r="C19" s="17" t="s">
        <v>56</v>
      </c>
      <c r="D19" s="17">
        <v>10</v>
      </c>
      <c r="E19" s="16" t="s">
        <v>83</v>
      </c>
      <c r="F19" s="17" t="s">
        <v>50</v>
      </c>
      <c r="G19" s="18">
        <v>1</v>
      </c>
      <c r="H19" s="23" t="s">
        <v>49</v>
      </c>
      <c r="I19" s="39">
        <v>17.5</v>
      </c>
      <c r="J19" s="20">
        <v>1</v>
      </c>
      <c r="K19" s="54">
        <f t="shared" si="0"/>
        <v>17.5</v>
      </c>
      <c r="L19" s="55">
        <f t="shared" si="1"/>
        <v>0.0175</v>
      </c>
      <c r="M19" s="44" t="s">
        <v>50</v>
      </c>
      <c r="O19" s="117"/>
    </row>
    <row r="20" spans="2:15" ht="18">
      <c r="B20" s="28" t="s">
        <v>55</v>
      </c>
      <c r="C20" s="17" t="s">
        <v>56</v>
      </c>
      <c r="D20" s="17">
        <v>11</v>
      </c>
      <c r="E20" s="16" t="s">
        <v>84</v>
      </c>
      <c r="F20" s="17" t="s">
        <v>50</v>
      </c>
      <c r="G20" s="18">
        <v>1</v>
      </c>
      <c r="H20" s="23" t="s">
        <v>15</v>
      </c>
      <c r="I20" s="39">
        <v>4.75</v>
      </c>
      <c r="J20" s="20">
        <v>1</v>
      </c>
      <c r="K20" s="54">
        <f t="shared" si="0"/>
        <v>4.75</v>
      </c>
      <c r="L20" s="55">
        <f t="shared" si="1"/>
        <v>0.00475</v>
      </c>
      <c r="M20" s="44" t="s">
        <v>50</v>
      </c>
      <c r="O20" s="117"/>
    </row>
    <row r="21" spans="2:15" ht="18">
      <c r="B21" s="28" t="s">
        <v>57</v>
      </c>
      <c r="C21" s="17" t="s">
        <v>56</v>
      </c>
      <c r="D21" s="17">
        <v>12</v>
      </c>
      <c r="E21" s="16" t="s">
        <v>84</v>
      </c>
      <c r="F21" s="17" t="s">
        <v>50</v>
      </c>
      <c r="G21" s="18">
        <v>1</v>
      </c>
      <c r="H21" s="23" t="s">
        <v>15</v>
      </c>
      <c r="I21" s="39">
        <v>4.3</v>
      </c>
      <c r="J21" s="20">
        <v>1</v>
      </c>
      <c r="K21" s="54">
        <f t="shared" si="0"/>
        <v>4.3</v>
      </c>
      <c r="L21" s="55">
        <f t="shared" si="1"/>
        <v>0.0043</v>
      </c>
      <c r="M21" s="44" t="s">
        <v>50</v>
      </c>
      <c r="O21" s="117"/>
    </row>
    <row r="22" spans="2:15" ht="16.5">
      <c r="B22" s="28" t="s">
        <v>58</v>
      </c>
      <c r="C22" s="17" t="s">
        <v>56</v>
      </c>
      <c r="D22" s="17">
        <v>13</v>
      </c>
      <c r="E22" s="16" t="s">
        <v>83</v>
      </c>
      <c r="F22" s="17" t="s">
        <v>50</v>
      </c>
      <c r="G22" s="18">
        <v>1</v>
      </c>
      <c r="H22" s="23" t="s">
        <v>49</v>
      </c>
      <c r="I22" s="39">
        <v>8.35</v>
      </c>
      <c r="J22" s="20">
        <v>1</v>
      </c>
      <c r="K22" s="54">
        <f t="shared" si="0"/>
        <v>8.35</v>
      </c>
      <c r="L22" s="55">
        <f t="shared" si="1"/>
        <v>0.00835</v>
      </c>
      <c r="M22" s="44" t="s">
        <v>50</v>
      </c>
      <c r="O22" s="117"/>
    </row>
    <row r="23" spans="2:15" ht="16.5">
      <c r="B23" s="25" t="s">
        <v>18</v>
      </c>
      <c r="C23" s="17"/>
      <c r="D23" s="17"/>
      <c r="E23" s="16"/>
      <c r="F23" s="17"/>
      <c r="G23" s="18"/>
      <c r="H23" s="23"/>
      <c r="I23" s="39"/>
      <c r="J23" s="20"/>
      <c r="K23" s="42"/>
      <c r="L23" s="43"/>
      <c r="M23" s="44"/>
      <c r="O23" s="117"/>
    </row>
    <row r="24" spans="2:15" ht="12">
      <c r="B24" s="24" t="s">
        <v>14</v>
      </c>
      <c r="C24" s="17" t="s">
        <v>14</v>
      </c>
      <c r="D24" s="17" t="s">
        <v>14</v>
      </c>
      <c r="E24" s="16" t="s">
        <v>14</v>
      </c>
      <c r="F24" s="17" t="s">
        <v>14</v>
      </c>
      <c r="G24" s="18" t="s">
        <v>14</v>
      </c>
      <c r="H24" s="19" t="s">
        <v>14</v>
      </c>
      <c r="I24" s="39" t="s">
        <v>14</v>
      </c>
      <c r="J24" s="20" t="s">
        <v>14</v>
      </c>
      <c r="K24" s="42" t="s">
        <v>14</v>
      </c>
      <c r="L24" s="43" t="s">
        <v>14</v>
      </c>
      <c r="M24" s="44"/>
      <c r="O24" s="118"/>
    </row>
    <row r="25" spans="2:15" ht="16.5">
      <c r="B25" s="25" t="s">
        <v>19</v>
      </c>
      <c r="C25" s="17"/>
      <c r="D25" s="17"/>
      <c r="E25" s="16"/>
      <c r="F25" s="17"/>
      <c r="G25" s="18"/>
      <c r="H25" s="19"/>
      <c r="I25" s="39"/>
      <c r="J25" s="20"/>
      <c r="K25" s="42"/>
      <c r="L25" s="43"/>
      <c r="M25" s="44"/>
      <c r="O25" s="117"/>
    </row>
    <row r="26" spans="2:15" ht="16.5">
      <c r="B26" s="25" t="s">
        <v>59</v>
      </c>
      <c r="C26" s="17" t="s">
        <v>56</v>
      </c>
      <c r="D26" s="17">
        <v>14</v>
      </c>
      <c r="E26" s="16" t="s">
        <v>83</v>
      </c>
      <c r="F26" s="17" t="s">
        <v>50</v>
      </c>
      <c r="G26" s="18">
        <v>1</v>
      </c>
      <c r="H26" s="19" t="s">
        <v>49</v>
      </c>
      <c r="I26" s="39">
        <v>5.59</v>
      </c>
      <c r="J26" s="20">
        <v>1</v>
      </c>
      <c r="K26" s="54">
        <f>+(I26/G26)*J26</f>
        <v>5.59</v>
      </c>
      <c r="L26" s="55">
        <f>+K26/1000</f>
        <v>0.0055899999999999995</v>
      </c>
      <c r="M26" s="44" t="s">
        <v>50</v>
      </c>
      <c r="O26" s="117"/>
    </row>
    <row r="27" spans="2:15" ht="16.5">
      <c r="B27" s="25" t="s">
        <v>81</v>
      </c>
      <c r="C27" s="17" t="s">
        <v>56</v>
      </c>
      <c r="D27" s="17">
        <v>15</v>
      </c>
      <c r="E27" s="16" t="s">
        <v>83</v>
      </c>
      <c r="F27" s="17" t="s">
        <v>50</v>
      </c>
      <c r="G27" s="18">
        <v>1</v>
      </c>
      <c r="H27" s="23" t="s">
        <v>49</v>
      </c>
      <c r="I27" s="39">
        <v>5.62</v>
      </c>
      <c r="J27" s="20">
        <v>1</v>
      </c>
      <c r="K27" s="54">
        <f>+(I27/G27)*J27</f>
        <v>5.62</v>
      </c>
      <c r="L27" s="55">
        <f>+K27/1000</f>
        <v>0.00562</v>
      </c>
      <c r="M27" s="44" t="s">
        <v>50</v>
      </c>
      <c r="N27" s="21"/>
      <c r="O27" s="119"/>
    </row>
    <row r="28" spans="2:15" ht="16.5">
      <c r="B28" s="25" t="s">
        <v>20</v>
      </c>
      <c r="C28" s="29"/>
      <c r="D28" s="29"/>
      <c r="E28" s="16"/>
      <c r="F28" s="17"/>
      <c r="G28" s="18"/>
      <c r="H28" s="23"/>
      <c r="I28" s="39"/>
      <c r="J28" s="20"/>
      <c r="K28" s="42"/>
      <c r="L28" s="43"/>
      <c r="M28" s="44"/>
      <c r="O28" s="117"/>
    </row>
    <row r="29" spans="2:15" ht="16.5">
      <c r="B29" s="25" t="s">
        <v>60</v>
      </c>
      <c r="C29" s="17" t="s">
        <v>56</v>
      </c>
      <c r="D29" s="17">
        <v>16</v>
      </c>
      <c r="E29" s="16" t="s">
        <v>83</v>
      </c>
      <c r="F29" s="17" t="s">
        <v>50</v>
      </c>
      <c r="G29" s="18">
        <v>1</v>
      </c>
      <c r="H29" s="23" t="s">
        <v>49</v>
      </c>
      <c r="I29" s="39">
        <v>1.72</v>
      </c>
      <c r="J29" s="20">
        <v>1</v>
      </c>
      <c r="K29" s="54">
        <f>+(I29/G29)*J29</f>
        <v>1.72</v>
      </c>
      <c r="L29" s="55">
        <f>+K29/1000</f>
        <v>0.00172</v>
      </c>
      <c r="M29" s="44" t="s">
        <v>50</v>
      </c>
      <c r="O29" s="118"/>
    </row>
    <row r="30" spans="2:15" ht="16.5">
      <c r="B30" s="30" t="s">
        <v>21</v>
      </c>
      <c r="C30" s="27"/>
      <c r="D30" s="15"/>
      <c r="E30" s="16"/>
      <c r="F30" s="17"/>
      <c r="G30" s="18"/>
      <c r="H30" s="23"/>
      <c r="I30" s="39"/>
      <c r="J30" s="20"/>
      <c r="K30" s="42"/>
      <c r="L30" s="43"/>
      <c r="M30" s="44"/>
      <c r="O30" s="117"/>
    </row>
    <row r="31" spans="2:15" ht="16.5">
      <c r="B31" s="30" t="s">
        <v>61</v>
      </c>
      <c r="C31" s="27" t="s">
        <v>56</v>
      </c>
      <c r="D31" s="15">
        <v>17</v>
      </c>
      <c r="E31" s="16" t="s">
        <v>79</v>
      </c>
      <c r="F31" s="17" t="s">
        <v>50</v>
      </c>
      <c r="G31" s="18">
        <v>1</v>
      </c>
      <c r="H31" s="23" t="s">
        <v>79</v>
      </c>
      <c r="I31" s="39">
        <v>0.03</v>
      </c>
      <c r="J31" s="20">
        <v>1</v>
      </c>
      <c r="K31" s="42"/>
      <c r="L31" s="43"/>
      <c r="M31" s="44">
        <f>+I31/G31</f>
        <v>0.03</v>
      </c>
      <c r="O31" s="117"/>
    </row>
    <row r="32" spans="2:15" ht="16.5">
      <c r="B32" s="25" t="s">
        <v>62</v>
      </c>
      <c r="C32" s="27" t="s">
        <v>56</v>
      </c>
      <c r="D32" s="15">
        <v>18</v>
      </c>
      <c r="E32" s="16" t="s">
        <v>83</v>
      </c>
      <c r="F32" s="17" t="s">
        <v>50</v>
      </c>
      <c r="G32" s="18">
        <v>1</v>
      </c>
      <c r="H32" s="19" t="s">
        <v>49</v>
      </c>
      <c r="I32" s="39">
        <v>17.79</v>
      </c>
      <c r="J32" s="20">
        <v>1</v>
      </c>
      <c r="K32" s="54">
        <f>+(I32/G32)*J32</f>
        <v>17.79</v>
      </c>
      <c r="L32" s="55">
        <f>+K32/1000</f>
        <v>0.01779</v>
      </c>
      <c r="M32" s="44" t="s">
        <v>50</v>
      </c>
      <c r="O32" s="118"/>
    </row>
    <row r="33" spans="2:15" ht="16.5">
      <c r="B33" s="25" t="s">
        <v>63</v>
      </c>
      <c r="C33" s="27" t="s">
        <v>56</v>
      </c>
      <c r="D33" s="15">
        <v>19</v>
      </c>
      <c r="E33" s="16" t="s">
        <v>84</v>
      </c>
      <c r="F33" s="17" t="s">
        <v>50</v>
      </c>
      <c r="G33" s="18">
        <v>1</v>
      </c>
      <c r="H33" s="19" t="s">
        <v>15</v>
      </c>
      <c r="I33" s="39">
        <v>3.42</v>
      </c>
      <c r="J33" s="20">
        <v>1</v>
      </c>
      <c r="K33" s="54">
        <f>+(I33/G33)*J33</f>
        <v>3.42</v>
      </c>
      <c r="L33" s="55">
        <f>+K33/1000</f>
        <v>0.00342</v>
      </c>
      <c r="M33" s="44" t="s">
        <v>50</v>
      </c>
      <c r="O33" s="117"/>
    </row>
    <row r="34" spans="2:15" ht="16.5">
      <c r="B34" s="25" t="s">
        <v>64</v>
      </c>
      <c r="C34" s="27" t="s">
        <v>56</v>
      </c>
      <c r="D34" s="15">
        <v>20</v>
      </c>
      <c r="E34" s="16" t="s">
        <v>82</v>
      </c>
      <c r="F34" s="17" t="s">
        <v>50</v>
      </c>
      <c r="G34" s="18">
        <v>1.5</v>
      </c>
      <c r="H34" s="19" t="s">
        <v>49</v>
      </c>
      <c r="I34" s="39">
        <v>8.09</v>
      </c>
      <c r="J34" s="20">
        <v>1</v>
      </c>
      <c r="K34" s="54">
        <f>+(I34/G34)*J34</f>
        <v>5.3933333333333335</v>
      </c>
      <c r="L34" s="55">
        <f>+K34/1000</f>
        <v>0.005393333333333333</v>
      </c>
      <c r="M34" s="44" t="s">
        <v>50</v>
      </c>
      <c r="O34" s="117"/>
    </row>
    <row r="35" spans="2:15" ht="16.5">
      <c r="B35" s="30" t="s">
        <v>22</v>
      </c>
      <c r="C35" s="27"/>
      <c r="D35" s="17"/>
      <c r="E35" s="16"/>
      <c r="F35" s="17"/>
      <c r="G35" s="18"/>
      <c r="H35" s="23"/>
      <c r="I35" s="39" t="s">
        <v>14</v>
      </c>
      <c r="J35" s="20"/>
      <c r="K35" s="42"/>
      <c r="L35" s="43"/>
      <c r="M35" s="44"/>
      <c r="O35" s="117"/>
    </row>
    <row r="36" spans="2:15" ht="16.5">
      <c r="B36" s="25" t="s">
        <v>65</v>
      </c>
      <c r="C36" s="57" t="s">
        <v>56</v>
      </c>
      <c r="D36" s="58">
        <v>21</v>
      </c>
      <c r="E36" s="16" t="s">
        <v>83</v>
      </c>
      <c r="F36" s="17" t="s">
        <v>50</v>
      </c>
      <c r="G36" s="18">
        <v>1</v>
      </c>
      <c r="H36" s="19" t="s">
        <v>49</v>
      </c>
      <c r="I36" s="39">
        <v>2.46</v>
      </c>
      <c r="J36" s="20">
        <v>1</v>
      </c>
      <c r="K36" s="54">
        <f>+(I36/G36)*J36</f>
        <v>2.46</v>
      </c>
      <c r="L36" s="114">
        <f>+K36/1000</f>
        <v>0.00246</v>
      </c>
      <c r="M36" s="44" t="s">
        <v>50</v>
      </c>
      <c r="O36" s="118"/>
    </row>
    <row r="37" spans="2:15" ht="16.5">
      <c r="B37" s="25" t="s">
        <v>36</v>
      </c>
      <c r="C37" s="17"/>
      <c r="D37" s="17"/>
      <c r="E37" s="16"/>
      <c r="F37" s="17"/>
      <c r="G37" s="18"/>
      <c r="H37" s="19"/>
      <c r="I37" s="39"/>
      <c r="J37" s="20"/>
      <c r="K37" s="42"/>
      <c r="L37" s="43"/>
      <c r="M37" s="44"/>
      <c r="O37" s="117"/>
    </row>
    <row r="38" spans="2:15" ht="16.5">
      <c r="B38" s="25"/>
      <c r="C38" s="17"/>
      <c r="D38" s="17"/>
      <c r="E38" s="16"/>
      <c r="F38" s="17"/>
      <c r="G38" s="18"/>
      <c r="H38" s="19"/>
      <c r="I38" s="39"/>
      <c r="J38" s="20"/>
      <c r="K38" s="42"/>
      <c r="L38" s="43"/>
      <c r="M38" s="44"/>
      <c r="O38" s="117"/>
    </row>
    <row r="39" spans="2:15" ht="16.5">
      <c r="B39" s="25" t="s">
        <v>23</v>
      </c>
      <c r="C39" s="17"/>
      <c r="D39" s="17"/>
      <c r="E39" s="16"/>
      <c r="F39" s="17"/>
      <c r="G39" s="18"/>
      <c r="H39" s="19"/>
      <c r="I39" s="39"/>
      <c r="J39" s="20"/>
      <c r="K39" s="42"/>
      <c r="L39" s="43"/>
      <c r="M39" s="44"/>
      <c r="O39" s="117"/>
    </row>
    <row r="40" spans="2:15" ht="12">
      <c r="B40" s="24" t="s">
        <v>14</v>
      </c>
      <c r="C40" s="17" t="s">
        <v>14</v>
      </c>
      <c r="D40" s="17" t="s">
        <v>14</v>
      </c>
      <c r="E40" s="16" t="s">
        <v>14</v>
      </c>
      <c r="F40" s="17" t="s">
        <v>14</v>
      </c>
      <c r="G40" s="18" t="s">
        <v>14</v>
      </c>
      <c r="H40" s="19" t="s">
        <v>14</v>
      </c>
      <c r="I40" s="39" t="s">
        <v>14</v>
      </c>
      <c r="J40" s="20" t="s">
        <v>14</v>
      </c>
      <c r="K40" s="42" t="s">
        <v>14</v>
      </c>
      <c r="L40" s="43" t="s">
        <v>14</v>
      </c>
      <c r="M40" s="44" t="s">
        <v>14</v>
      </c>
      <c r="O40" s="118"/>
    </row>
    <row r="41" spans="2:15" ht="16.5">
      <c r="B41" s="30" t="s">
        <v>24</v>
      </c>
      <c r="C41" s="27"/>
      <c r="D41" s="27"/>
      <c r="E41" s="16"/>
      <c r="F41" s="17"/>
      <c r="G41" s="18"/>
      <c r="H41" s="19"/>
      <c r="I41" s="39"/>
      <c r="J41" s="20"/>
      <c r="K41" s="42"/>
      <c r="L41" s="43"/>
      <c r="M41" s="44"/>
      <c r="O41" s="117"/>
    </row>
    <row r="42" spans="2:15" ht="12">
      <c r="B42" s="26" t="s">
        <v>14</v>
      </c>
      <c r="C42" s="27" t="s">
        <v>14</v>
      </c>
      <c r="D42" s="27" t="s">
        <v>14</v>
      </c>
      <c r="E42" s="16" t="s">
        <v>14</v>
      </c>
      <c r="F42" s="17"/>
      <c r="G42" s="18" t="s">
        <v>14</v>
      </c>
      <c r="H42" s="19" t="s">
        <v>14</v>
      </c>
      <c r="I42" s="39" t="s">
        <v>14</v>
      </c>
      <c r="J42" s="20" t="s">
        <v>14</v>
      </c>
      <c r="K42" s="42" t="s">
        <v>14</v>
      </c>
      <c r="L42" s="43" t="s">
        <v>14</v>
      </c>
      <c r="M42" s="44"/>
      <c r="O42" s="118"/>
    </row>
    <row r="43" spans="2:15" ht="16.5">
      <c r="B43" s="30" t="s">
        <v>15</v>
      </c>
      <c r="C43" s="27"/>
      <c r="D43" s="27"/>
      <c r="E43" s="16"/>
      <c r="F43" s="17"/>
      <c r="G43" s="18"/>
      <c r="H43" s="19"/>
      <c r="I43" s="39"/>
      <c r="J43" s="20"/>
      <c r="K43" s="42"/>
      <c r="L43" s="43"/>
      <c r="M43" s="44"/>
      <c r="O43" s="117"/>
    </row>
    <row r="44" spans="2:15" ht="12">
      <c r="B44" s="24" t="s">
        <v>14</v>
      </c>
      <c r="C44" s="17" t="s">
        <v>14</v>
      </c>
      <c r="D44" s="17" t="s">
        <v>14</v>
      </c>
      <c r="E44" s="16" t="s">
        <v>14</v>
      </c>
      <c r="F44" s="17"/>
      <c r="G44" s="18" t="s">
        <v>14</v>
      </c>
      <c r="H44" s="23" t="s">
        <v>14</v>
      </c>
      <c r="I44" s="39" t="s">
        <v>14</v>
      </c>
      <c r="J44" s="20" t="s">
        <v>14</v>
      </c>
      <c r="K44" s="42" t="s">
        <v>14</v>
      </c>
      <c r="L44" s="43" t="s">
        <v>14</v>
      </c>
      <c r="M44" s="44"/>
      <c r="O44" s="118"/>
    </row>
    <row r="45" spans="2:15" ht="16.5">
      <c r="B45" s="25" t="s">
        <v>25</v>
      </c>
      <c r="C45" s="17"/>
      <c r="D45" s="17"/>
      <c r="E45" s="16"/>
      <c r="F45" s="17"/>
      <c r="G45" s="18"/>
      <c r="H45" s="19"/>
      <c r="I45" s="39"/>
      <c r="J45" s="20"/>
      <c r="K45" s="42"/>
      <c r="L45" s="43"/>
      <c r="M45" s="44"/>
      <c r="O45" s="117"/>
    </row>
    <row r="46" spans="2:15" ht="16.5">
      <c r="B46" s="25" t="s">
        <v>66</v>
      </c>
      <c r="C46" s="17" t="s">
        <v>56</v>
      </c>
      <c r="D46" s="17">
        <v>22</v>
      </c>
      <c r="E46" s="16" t="s">
        <v>83</v>
      </c>
      <c r="F46" s="17" t="s">
        <v>50</v>
      </c>
      <c r="G46" s="18">
        <v>1</v>
      </c>
      <c r="H46" s="19" t="s">
        <v>49</v>
      </c>
      <c r="I46" s="39">
        <v>17.62</v>
      </c>
      <c r="J46" s="20">
        <v>1</v>
      </c>
      <c r="K46" s="54">
        <f>+(I46/G46)*J46</f>
        <v>17.62</v>
      </c>
      <c r="L46" s="55">
        <f>+K46/1000</f>
        <v>0.01762</v>
      </c>
      <c r="M46" s="44" t="s">
        <v>50</v>
      </c>
      <c r="O46" s="118"/>
    </row>
    <row r="47" spans="2:15" ht="16.5">
      <c r="B47" s="25" t="s">
        <v>26</v>
      </c>
      <c r="C47" s="17"/>
      <c r="D47" s="17"/>
      <c r="E47" s="16"/>
      <c r="F47" s="17"/>
      <c r="G47" s="18"/>
      <c r="H47" s="23"/>
      <c r="I47" s="39"/>
      <c r="J47" s="20"/>
      <c r="K47" s="42"/>
      <c r="L47" s="43"/>
      <c r="M47" s="44"/>
      <c r="O47" s="117"/>
    </row>
    <row r="48" spans="2:15" ht="12">
      <c r="B48" s="24" t="s">
        <v>14</v>
      </c>
      <c r="C48" s="17" t="s">
        <v>14</v>
      </c>
      <c r="D48" s="17" t="s">
        <v>14</v>
      </c>
      <c r="E48" s="16" t="s">
        <v>14</v>
      </c>
      <c r="F48" s="17" t="s">
        <v>14</v>
      </c>
      <c r="G48" s="18" t="s">
        <v>14</v>
      </c>
      <c r="H48" s="19" t="s">
        <v>14</v>
      </c>
      <c r="I48" s="39" t="s">
        <v>14</v>
      </c>
      <c r="J48" s="20" t="s">
        <v>14</v>
      </c>
      <c r="K48" s="42" t="s">
        <v>14</v>
      </c>
      <c r="L48" s="43" t="s">
        <v>14</v>
      </c>
      <c r="M48" s="44"/>
      <c r="O48" s="118"/>
    </row>
    <row r="49" spans="2:15" ht="16.5">
      <c r="B49" s="30" t="s">
        <v>27</v>
      </c>
      <c r="C49" s="27"/>
      <c r="D49" s="27"/>
      <c r="E49" s="16"/>
      <c r="F49" s="17"/>
      <c r="G49" s="18"/>
      <c r="H49" s="19"/>
      <c r="I49" s="39"/>
      <c r="J49" s="20"/>
      <c r="K49" s="42"/>
      <c r="L49" s="43"/>
      <c r="M49" s="44"/>
      <c r="O49" s="117"/>
    </row>
    <row r="50" spans="2:15" ht="16.5">
      <c r="B50" s="30" t="s">
        <v>46</v>
      </c>
      <c r="C50" s="27" t="s">
        <v>56</v>
      </c>
      <c r="D50" s="27">
        <v>23</v>
      </c>
      <c r="E50" s="16" t="s">
        <v>80</v>
      </c>
      <c r="F50" s="17" t="s">
        <v>50</v>
      </c>
      <c r="G50" s="18">
        <v>12</v>
      </c>
      <c r="H50" s="19" t="s">
        <v>79</v>
      </c>
      <c r="I50" s="39">
        <v>3.48</v>
      </c>
      <c r="J50" s="20">
        <v>1</v>
      </c>
      <c r="K50" s="42"/>
      <c r="L50" s="43"/>
      <c r="M50" s="44">
        <f>+I50/G50</f>
        <v>0.29</v>
      </c>
      <c r="O50" s="117"/>
    </row>
    <row r="51" spans="2:15" ht="12">
      <c r="B51" s="24" t="s">
        <v>14</v>
      </c>
      <c r="C51" s="17" t="s">
        <v>14</v>
      </c>
      <c r="D51" s="17" t="s">
        <v>14</v>
      </c>
      <c r="E51" s="16" t="s">
        <v>14</v>
      </c>
      <c r="F51" s="17" t="s">
        <v>14</v>
      </c>
      <c r="G51" s="18" t="s">
        <v>14</v>
      </c>
      <c r="H51" s="23" t="s">
        <v>14</v>
      </c>
      <c r="I51" s="39" t="s">
        <v>14</v>
      </c>
      <c r="J51" s="20" t="s">
        <v>14</v>
      </c>
      <c r="K51" s="42" t="s">
        <v>14</v>
      </c>
      <c r="L51" s="43" t="s">
        <v>14</v>
      </c>
      <c r="M51" s="44" t="s">
        <v>14</v>
      </c>
      <c r="O51" s="118"/>
    </row>
    <row r="52" spans="2:15" ht="16.5">
      <c r="B52" s="25" t="s">
        <v>28</v>
      </c>
      <c r="C52" s="17"/>
      <c r="D52" s="17"/>
      <c r="E52" s="16"/>
      <c r="F52" s="17"/>
      <c r="G52" s="18"/>
      <c r="H52" s="23"/>
      <c r="I52" s="39"/>
      <c r="J52" s="20"/>
      <c r="K52" s="42"/>
      <c r="L52" s="43"/>
      <c r="M52" s="44"/>
      <c r="O52" s="117"/>
    </row>
    <row r="53" spans="2:15" ht="16.5">
      <c r="B53" s="30" t="s">
        <v>67</v>
      </c>
      <c r="C53" s="17" t="s">
        <v>56</v>
      </c>
      <c r="D53" s="17">
        <v>24</v>
      </c>
      <c r="E53" s="16" t="s">
        <v>83</v>
      </c>
      <c r="F53" s="17" t="s">
        <v>50</v>
      </c>
      <c r="G53" s="18">
        <v>1</v>
      </c>
      <c r="H53" s="23" t="s">
        <v>49</v>
      </c>
      <c r="I53" s="39">
        <v>2</v>
      </c>
      <c r="J53" s="20">
        <v>1</v>
      </c>
      <c r="K53" s="54">
        <f>+(I53/G53)*J53</f>
        <v>2</v>
      </c>
      <c r="L53" s="55">
        <f>+K53/1000</f>
        <v>0.002</v>
      </c>
      <c r="M53" s="44" t="s">
        <v>50</v>
      </c>
      <c r="O53" s="118"/>
    </row>
    <row r="54" spans="2:15" ht="16.5">
      <c r="B54" s="30" t="s">
        <v>68</v>
      </c>
      <c r="C54" s="17" t="s">
        <v>56</v>
      </c>
      <c r="D54" s="17">
        <v>25</v>
      </c>
      <c r="E54" s="16" t="s">
        <v>79</v>
      </c>
      <c r="F54" s="17" t="s">
        <v>50</v>
      </c>
      <c r="G54" s="18">
        <v>1</v>
      </c>
      <c r="H54" s="23" t="s">
        <v>79</v>
      </c>
      <c r="I54" s="39">
        <v>0.27</v>
      </c>
      <c r="J54" s="20">
        <v>1</v>
      </c>
      <c r="K54" s="42"/>
      <c r="L54" s="43"/>
      <c r="M54" s="44">
        <f>+I54/G54</f>
        <v>0.27</v>
      </c>
      <c r="O54" s="117"/>
    </row>
    <row r="55" spans="2:15" ht="16.5">
      <c r="B55" s="25" t="s">
        <v>29</v>
      </c>
      <c r="C55" s="17"/>
      <c r="D55" s="17"/>
      <c r="E55" s="16"/>
      <c r="F55" s="17"/>
      <c r="G55" s="18"/>
      <c r="H55" s="23"/>
      <c r="I55" s="39"/>
      <c r="J55" s="20"/>
      <c r="K55" s="42"/>
      <c r="L55" s="43"/>
      <c r="M55" s="44"/>
      <c r="O55" s="117"/>
    </row>
    <row r="56" spans="2:15" ht="12">
      <c r="B56" s="37"/>
      <c r="C56" s="17"/>
      <c r="D56" s="17"/>
      <c r="E56" s="16"/>
      <c r="F56" s="17"/>
      <c r="G56" s="18"/>
      <c r="H56" s="23"/>
      <c r="I56" s="39"/>
      <c r="J56" s="20"/>
      <c r="K56" s="42"/>
      <c r="L56" s="43"/>
      <c r="M56" s="44"/>
      <c r="O56" s="118"/>
    </row>
    <row r="57" spans="2:15" ht="16.5">
      <c r="B57" s="25" t="s">
        <v>37</v>
      </c>
      <c r="C57" s="17"/>
      <c r="D57" s="17"/>
      <c r="E57" s="16"/>
      <c r="F57" s="17"/>
      <c r="G57" s="18"/>
      <c r="H57" s="23"/>
      <c r="I57" s="39"/>
      <c r="J57" s="20"/>
      <c r="K57" s="42"/>
      <c r="L57" s="43"/>
      <c r="M57" s="44"/>
      <c r="O57" s="117"/>
    </row>
    <row r="58" spans="2:15" ht="12">
      <c r="B58" s="22" t="s">
        <v>14</v>
      </c>
      <c r="C58" s="17" t="s">
        <v>14</v>
      </c>
      <c r="D58" s="17" t="s">
        <v>14</v>
      </c>
      <c r="E58" s="16" t="s">
        <v>14</v>
      </c>
      <c r="F58" s="17" t="s">
        <v>14</v>
      </c>
      <c r="G58" s="18" t="s">
        <v>14</v>
      </c>
      <c r="H58" s="23" t="s">
        <v>14</v>
      </c>
      <c r="I58" s="39" t="s">
        <v>14</v>
      </c>
      <c r="J58" s="20" t="s">
        <v>14</v>
      </c>
      <c r="K58" s="42" t="s">
        <v>14</v>
      </c>
      <c r="L58" s="43" t="s">
        <v>14</v>
      </c>
      <c r="M58" s="44" t="s">
        <v>14</v>
      </c>
      <c r="O58" s="118"/>
    </row>
    <row r="59" spans="2:15" ht="16.5">
      <c r="B59" s="25" t="s">
        <v>30</v>
      </c>
      <c r="C59" s="17"/>
      <c r="D59" s="17"/>
      <c r="E59" s="16"/>
      <c r="F59" s="17"/>
      <c r="G59" s="18"/>
      <c r="H59" s="23"/>
      <c r="I59" s="39"/>
      <c r="J59" s="20"/>
      <c r="K59" s="42"/>
      <c r="L59" s="43"/>
      <c r="M59" s="44"/>
      <c r="O59" s="117"/>
    </row>
    <row r="60" spans="2:15" ht="16.5">
      <c r="B60" s="30" t="s">
        <v>69</v>
      </c>
      <c r="C60" s="17" t="s">
        <v>117</v>
      </c>
      <c r="D60" s="17">
        <v>26</v>
      </c>
      <c r="E60" s="16" t="s">
        <v>83</v>
      </c>
      <c r="F60" s="17" t="s">
        <v>50</v>
      </c>
      <c r="G60" s="18">
        <v>1</v>
      </c>
      <c r="H60" s="19" t="s">
        <v>49</v>
      </c>
      <c r="I60" s="39">
        <v>16.06</v>
      </c>
      <c r="J60" s="20">
        <v>1</v>
      </c>
      <c r="K60" s="54">
        <f>+(I60/G60)*J60</f>
        <v>16.06</v>
      </c>
      <c r="L60" s="55">
        <f>+K60/1000</f>
        <v>0.016059999999999998</v>
      </c>
      <c r="M60" s="44" t="s">
        <v>50</v>
      </c>
      <c r="O60" s="118"/>
    </row>
    <row r="61" spans="2:15" ht="16.5">
      <c r="B61" s="30" t="s">
        <v>70</v>
      </c>
      <c r="C61" s="17" t="s">
        <v>56</v>
      </c>
      <c r="D61" s="17">
        <v>27</v>
      </c>
      <c r="E61" s="16" t="s">
        <v>83</v>
      </c>
      <c r="F61" s="17" t="s">
        <v>50</v>
      </c>
      <c r="G61" s="18">
        <v>1</v>
      </c>
      <c r="H61" s="19" t="s">
        <v>49</v>
      </c>
      <c r="I61" s="39">
        <v>24.65</v>
      </c>
      <c r="J61" s="20">
        <v>1</v>
      </c>
      <c r="K61" s="54">
        <f>+(I61/G61)*J61</f>
        <v>24.65</v>
      </c>
      <c r="L61" s="55">
        <f>+K61/1000</f>
        <v>0.02465</v>
      </c>
      <c r="M61" s="44" t="s">
        <v>50</v>
      </c>
      <c r="O61" s="117"/>
    </row>
    <row r="62" spans="2:15" ht="16.5">
      <c r="B62" s="30" t="s">
        <v>71</v>
      </c>
      <c r="C62" s="17"/>
      <c r="D62" s="17"/>
      <c r="E62" s="16" t="s">
        <v>84</v>
      </c>
      <c r="F62" s="17" t="s">
        <v>50</v>
      </c>
      <c r="G62" s="18">
        <v>1</v>
      </c>
      <c r="H62" s="19" t="s">
        <v>15</v>
      </c>
      <c r="I62" s="39">
        <v>3.78</v>
      </c>
      <c r="J62" s="20">
        <v>1</v>
      </c>
      <c r="K62" s="54">
        <f>+(I62/G62)*J62</f>
        <v>3.78</v>
      </c>
      <c r="L62" s="55">
        <f>+K62/1000</f>
        <v>0.00378</v>
      </c>
      <c r="M62" s="44" t="s">
        <v>50</v>
      </c>
      <c r="O62" s="117"/>
    </row>
    <row r="63" spans="2:15" ht="16.5">
      <c r="B63" s="30" t="s">
        <v>72</v>
      </c>
      <c r="C63" s="17"/>
      <c r="D63" s="17"/>
      <c r="E63" s="16" t="s">
        <v>83</v>
      </c>
      <c r="F63" s="17" t="s">
        <v>50</v>
      </c>
      <c r="G63" s="18">
        <v>1</v>
      </c>
      <c r="H63" s="19" t="s">
        <v>49</v>
      </c>
      <c r="I63" s="39">
        <v>2.26</v>
      </c>
      <c r="J63" s="20">
        <v>1</v>
      </c>
      <c r="K63" s="54">
        <f>+(I63/G63)*J63</f>
        <v>2.26</v>
      </c>
      <c r="L63" s="55">
        <f>+K63/1000</f>
        <v>0.00226</v>
      </c>
      <c r="M63" s="44" t="s">
        <v>50</v>
      </c>
      <c r="O63" s="117"/>
    </row>
    <row r="64" spans="2:15" ht="16.5">
      <c r="B64" s="25" t="s">
        <v>31</v>
      </c>
      <c r="C64" s="17"/>
      <c r="D64" s="17"/>
      <c r="E64" s="16"/>
      <c r="F64" s="17"/>
      <c r="G64" s="18"/>
      <c r="H64" s="23"/>
      <c r="I64" s="39"/>
      <c r="J64" s="20"/>
      <c r="K64" s="42"/>
      <c r="L64" s="43"/>
      <c r="M64" s="44"/>
      <c r="O64" s="117"/>
    </row>
    <row r="65" spans="2:15" ht="16.5">
      <c r="B65" s="30" t="s">
        <v>73</v>
      </c>
      <c r="C65" s="17" t="s">
        <v>56</v>
      </c>
      <c r="D65" s="17">
        <v>28</v>
      </c>
      <c r="E65" s="16" t="s">
        <v>79</v>
      </c>
      <c r="F65" s="17" t="s">
        <v>50</v>
      </c>
      <c r="G65" s="18">
        <v>1</v>
      </c>
      <c r="H65" s="23" t="s">
        <v>79</v>
      </c>
      <c r="I65" s="39">
        <v>1.5</v>
      </c>
      <c r="J65" s="20">
        <v>1</v>
      </c>
      <c r="K65" s="42" t="s">
        <v>14</v>
      </c>
      <c r="L65" s="43" t="s">
        <v>14</v>
      </c>
      <c r="M65" s="44">
        <f>+I65/G65</f>
        <v>1.5</v>
      </c>
      <c r="O65" s="118"/>
    </row>
    <row r="66" spans="2:15" ht="16.5">
      <c r="B66" s="30" t="s">
        <v>74</v>
      </c>
      <c r="C66" s="17" t="s">
        <v>56</v>
      </c>
      <c r="D66" s="17">
        <v>29</v>
      </c>
      <c r="E66" s="16" t="s">
        <v>83</v>
      </c>
      <c r="F66" s="17" t="s">
        <v>50</v>
      </c>
      <c r="G66" s="18">
        <v>1</v>
      </c>
      <c r="H66" s="23" t="s">
        <v>49</v>
      </c>
      <c r="I66" s="39">
        <v>8.25</v>
      </c>
      <c r="J66" s="20">
        <v>1</v>
      </c>
      <c r="K66" s="54">
        <f>+(I66/G66)*J66</f>
        <v>8.25</v>
      </c>
      <c r="L66" s="55">
        <f>+K66/1000</f>
        <v>0.00825</v>
      </c>
      <c r="M66" s="44" t="s">
        <v>50</v>
      </c>
      <c r="O66" s="117"/>
    </row>
    <row r="67" spans="2:15" ht="16.5">
      <c r="B67" s="30" t="s">
        <v>75</v>
      </c>
      <c r="C67" s="17" t="s">
        <v>56</v>
      </c>
      <c r="D67" s="17">
        <v>30</v>
      </c>
      <c r="E67" s="16" t="s">
        <v>83</v>
      </c>
      <c r="F67" s="17" t="s">
        <v>50</v>
      </c>
      <c r="G67" s="18">
        <v>1</v>
      </c>
      <c r="H67" s="23" t="s">
        <v>49</v>
      </c>
      <c r="I67" s="39">
        <v>3.85</v>
      </c>
      <c r="J67" s="20">
        <v>1</v>
      </c>
      <c r="K67" s="54">
        <f>+(I67/G67)*J67</f>
        <v>3.85</v>
      </c>
      <c r="L67" s="55">
        <f>+K67/1000</f>
        <v>0.00385</v>
      </c>
      <c r="M67" s="44" t="s">
        <v>50</v>
      </c>
      <c r="O67" s="117"/>
    </row>
    <row r="68" spans="2:15" ht="16.5">
      <c r="B68" s="30" t="s">
        <v>76</v>
      </c>
      <c r="C68" s="17" t="s">
        <v>56</v>
      </c>
      <c r="D68" s="17">
        <v>31</v>
      </c>
      <c r="E68" s="16" t="s">
        <v>79</v>
      </c>
      <c r="F68" s="17" t="s">
        <v>50</v>
      </c>
      <c r="G68" s="18">
        <v>1</v>
      </c>
      <c r="H68" s="23" t="s">
        <v>79</v>
      </c>
      <c r="I68" s="39">
        <v>2.22</v>
      </c>
      <c r="J68" s="20">
        <v>1</v>
      </c>
      <c r="K68" s="42"/>
      <c r="L68" s="43"/>
      <c r="M68" s="44">
        <f>+I68/G68</f>
        <v>2.22</v>
      </c>
      <c r="O68" s="117"/>
    </row>
    <row r="69" spans="2:15" ht="16.5">
      <c r="B69" s="25" t="s">
        <v>38</v>
      </c>
      <c r="C69" s="17"/>
      <c r="D69" s="17"/>
      <c r="E69" s="16"/>
      <c r="F69" s="17"/>
      <c r="G69" s="18"/>
      <c r="H69" s="19"/>
      <c r="I69" s="39"/>
      <c r="J69" s="20"/>
      <c r="K69" s="42"/>
      <c r="L69" s="43"/>
      <c r="M69" s="44"/>
      <c r="O69" s="117"/>
    </row>
    <row r="70" spans="2:15" ht="12">
      <c r="B70" s="22" t="s">
        <v>14</v>
      </c>
      <c r="C70" s="17" t="s">
        <v>14</v>
      </c>
      <c r="D70" s="17" t="s">
        <v>14</v>
      </c>
      <c r="E70" s="16" t="s">
        <v>14</v>
      </c>
      <c r="F70" s="17" t="s">
        <v>14</v>
      </c>
      <c r="G70" s="18" t="s">
        <v>14</v>
      </c>
      <c r="H70" s="23" t="s">
        <v>14</v>
      </c>
      <c r="I70" s="39" t="s">
        <v>14</v>
      </c>
      <c r="J70" s="20" t="s">
        <v>14</v>
      </c>
      <c r="K70" s="42" t="s">
        <v>14</v>
      </c>
      <c r="L70" s="43" t="s">
        <v>14</v>
      </c>
      <c r="M70" s="44" t="s">
        <v>14</v>
      </c>
      <c r="O70" s="118"/>
    </row>
    <row r="71" spans="2:15" ht="16.5">
      <c r="B71" s="25" t="s">
        <v>32</v>
      </c>
      <c r="C71" s="17"/>
      <c r="D71" s="17"/>
      <c r="E71" s="16"/>
      <c r="F71" s="17"/>
      <c r="G71" s="18"/>
      <c r="H71" s="23"/>
      <c r="I71" s="39"/>
      <c r="J71" s="20"/>
      <c r="K71" s="42"/>
      <c r="L71" s="43"/>
      <c r="M71" s="44"/>
      <c r="O71" s="117"/>
    </row>
    <row r="72" spans="2:15" ht="16.5">
      <c r="B72" s="30" t="s">
        <v>77</v>
      </c>
      <c r="C72" s="17" t="s">
        <v>56</v>
      </c>
      <c r="D72" s="17">
        <v>32</v>
      </c>
      <c r="E72" s="16" t="s">
        <v>83</v>
      </c>
      <c r="F72" s="17" t="s">
        <v>50</v>
      </c>
      <c r="G72" s="18">
        <v>1</v>
      </c>
      <c r="H72" s="19" t="s">
        <v>49</v>
      </c>
      <c r="I72" s="39">
        <v>18.88</v>
      </c>
      <c r="J72" s="20">
        <v>1</v>
      </c>
      <c r="K72" s="54">
        <f>+(I72/G72)*J72</f>
        <v>18.88</v>
      </c>
      <c r="L72" s="55">
        <f>+K72/1000</f>
        <v>0.018879999999999997</v>
      </c>
      <c r="M72" s="44" t="s">
        <v>50</v>
      </c>
      <c r="O72" s="118"/>
    </row>
    <row r="73" spans="2:15" ht="16.5">
      <c r="B73" s="30" t="s">
        <v>78</v>
      </c>
      <c r="C73" s="17" t="s">
        <v>56</v>
      </c>
      <c r="D73" s="17">
        <v>33</v>
      </c>
      <c r="E73" s="16" t="s">
        <v>85</v>
      </c>
      <c r="F73" s="17" t="s">
        <v>50</v>
      </c>
      <c r="G73" s="18">
        <v>1.5</v>
      </c>
      <c r="H73" s="19" t="s">
        <v>15</v>
      </c>
      <c r="I73" s="39">
        <v>2.63</v>
      </c>
      <c r="J73" s="20">
        <v>1</v>
      </c>
      <c r="K73" s="42">
        <f>+(I73/G73)*J73</f>
        <v>1.7533333333333332</v>
      </c>
      <c r="L73" s="114">
        <f>+K73/1000</f>
        <v>0.001753333333333333</v>
      </c>
      <c r="M73" s="113" t="s">
        <v>50</v>
      </c>
      <c r="O73" s="117"/>
    </row>
    <row r="74" spans="2:15" ht="16.5">
      <c r="B74" s="31" t="s">
        <v>33</v>
      </c>
      <c r="C74" s="17"/>
      <c r="D74" s="17"/>
      <c r="E74" s="16"/>
      <c r="F74" s="17"/>
      <c r="G74" s="18"/>
      <c r="H74" s="19"/>
      <c r="I74" s="39"/>
      <c r="J74" s="20"/>
      <c r="K74" s="42" t="s">
        <v>14</v>
      </c>
      <c r="L74" s="43" t="s">
        <v>14</v>
      </c>
      <c r="M74" s="44" t="s">
        <v>14</v>
      </c>
      <c r="O74" s="117"/>
    </row>
    <row r="75" spans="2:15" ht="12">
      <c r="B75" s="22" t="s">
        <v>14</v>
      </c>
      <c r="C75" s="17" t="s">
        <v>14</v>
      </c>
      <c r="D75" s="17"/>
      <c r="E75" s="16" t="s">
        <v>14</v>
      </c>
      <c r="F75" s="17"/>
      <c r="G75" s="18" t="s">
        <v>14</v>
      </c>
      <c r="H75" s="23" t="s">
        <v>14</v>
      </c>
      <c r="I75" s="39" t="s">
        <v>14</v>
      </c>
      <c r="J75" s="20" t="s">
        <v>14</v>
      </c>
      <c r="K75" s="42" t="s">
        <v>14</v>
      </c>
      <c r="L75" s="43" t="s">
        <v>14</v>
      </c>
      <c r="M75" s="44" t="s">
        <v>14</v>
      </c>
      <c r="O75" s="118"/>
    </row>
    <row r="76" spans="2:15" ht="16.5">
      <c r="B76" s="25" t="s">
        <v>39</v>
      </c>
      <c r="C76" s="17"/>
      <c r="D76" s="17"/>
      <c r="E76" s="16"/>
      <c r="F76" s="17"/>
      <c r="G76" s="18"/>
      <c r="H76" s="23"/>
      <c r="I76" s="39"/>
      <c r="J76" s="20"/>
      <c r="K76" s="42"/>
      <c r="L76" s="43"/>
      <c r="M76" s="44"/>
      <c r="O76" s="117"/>
    </row>
    <row r="77" spans="2:15" ht="12">
      <c r="B77" s="14" t="s">
        <v>14</v>
      </c>
      <c r="C77" s="17" t="s">
        <v>14</v>
      </c>
      <c r="D77" s="17" t="s">
        <v>14</v>
      </c>
      <c r="E77" s="16" t="s">
        <v>14</v>
      </c>
      <c r="F77" s="17"/>
      <c r="G77" s="18" t="s">
        <v>14</v>
      </c>
      <c r="H77" s="19" t="s">
        <v>14</v>
      </c>
      <c r="I77" s="39" t="s">
        <v>14</v>
      </c>
      <c r="J77" s="20" t="s">
        <v>14</v>
      </c>
      <c r="K77" s="42" t="s">
        <v>14</v>
      </c>
      <c r="L77" s="43" t="s">
        <v>14</v>
      </c>
      <c r="M77" s="44" t="s">
        <v>14</v>
      </c>
      <c r="O77" s="118"/>
    </row>
    <row r="78" spans="2:15" ht="16.5">
      <c r="B78" s="31" t="s">
        <v>34</v>
      </c>
      <c r="C78" s="17"/>
      <c r="D78" s="17"/>
      <c r="E78" s="16"/>
      <c r="F78" s="17"/>
      <c r="G78" s="18"/>
      <c r="H78" s="19"/>
      <c r="I78" s="39"/>
      <c r="J78" s="20"/>
      <c r="K78" s="42"/>
      <c r="L78" s="43"/>
      <c r="M78" s="44"/>
      <c r="O78" s="117"/>
    </row>
    <row r="79" spans="2:15" ht="12">
      <c r="B79" s="24" t="s">
        <v>14</v>
      </c>
      <c r="C79" s="17" t="s">
        <v>14</v>
      </c>
      <c r="D79" s="17" t="s">
        <v>14</v>
      </c>
      <c r="E79" s="16" t="s">
        <v>14</v>
      </c>
      <c r="F79" s="17" t="s">
        <v>14</v>
      </c>
      <c r="G79" s="18" t="s">
        <v>14</v>
      </c>
      <c r="H79" s="23" t="s">
        <v>14</v>
      </c>
      <c r="I79" s="39" t="s">
        <v>14</v>
      </c>
      <c r="J79" s="20" t="s">
        <v>14</v>
      </c>
      <c r="K79" s="42" t="s">
        <v>14</v>
      </c>
      <c r="L79" s="43" t="s">
        <v>14</v>
      </c>
      <c r="M79" s="44" t="s">
        <v>14</v>
      </c>
      <c r="O79" s="118"/>
    </row>
    <row r="80" spans="2:15" ht="16.5">
      <c r="B80" s="25" t="s">
        <v>35</v>
      </c>
      <c r="C80" s="17"/>
      <c r="D80" s="17"/>
      <c r="E80" s="16"/>
      <c r="F80" s="17"/>
      <c r="G80" s="18"/>
      <c r="H80" s="23"/>
      <c r="I80" s="39"/>
      <c r="J80" s="20"/>
      <c r="K80" s="42"/>
      <c r="L80" s="43"/>
      <c r="M80" s="44"/>
      <c r="O80" s="117"/>
    </row>
    <row r="81" spans="2:15" ht="12">
      <c r="B81" s="22" t="s">
        <v>14</v>
      </c>
      <c r="C81" s="17" t="s">
        <v>14</v>
      </c>
      <c r="D81" s="17" t="s">
        <v>14</v>
      </c>
      <c r="E81" s="16" t="s">
        <v>14</v>
      </c>
      <c r="F81" s="17" t="s">
        <v>14</v>
      </c>
      <c r="G81" s="18" t="s">
        <v>14</v>
      </c>
      <c r="H81" s="23" t="s">
        <v>14</v>
      </c>
      <c r="I81" s="39" t="s">
        <v>14</v>
      </c>
      <c r="J81" s="20" t="s">
        <v>14</v>
      </c>
      <c r="K81" s="42" t="s">
        <v>14</v>
      </c>
      <c r="L81" s="43" t="s">
        <v>14</v>
      </c>
      <c r="M81" s="44" t="s">
        <v>14</v>
      </c>
      <c r="O81" s="118"/>
    </row>
    <row r="82" spans="2:15" ht="12.75" thickBot="1">
      <c r="B82" s="32"/>
      <c r="C82" s="33"/>
      <c r="D82" s="33"/>
      <c r="E82" s="33"/>
      <c r="F82" s="33"/>
      <c r="G82" s="34"/>
      <c r="H82" s="34"/>
      <c r="I82" s="40"/>
      <c r="J82" s="34"/>
      <c r="K82" s="40"/>
      <c r="L82" s="40"/>
      <c r="M82" s="45"/>
      <c r="O82" s="120"/>
    </row>
    <row r="83" spans="11:15" ht="12.75" thickTop="1">
      <c r="K83" s="35"/>
      <c r="L83" s="35"/>
      <c r="M83" s="35"/>
      <c r="O83" s="121"/>
    </row>
    <row r="84" spans="11:13" ht="12">
      <c r="K84" s="35"/>
      <c r="L84" s="35"/>
      <c r="M84" s="35"/>
    </row>
    <row r="85" spans="11:13" ht="12">
      <c r="K85" s="35"/>
      <c r="L85" s="35"/>
      <c r="M85" s="35"/>
    </row>
    <row r="86" spans="11:13" ht="12">
      <c r="K86" s="35" t="s">
        <v>14</v>
      </c>
      <c r="L86" s="35" t="s">
        <v>14</v>
      </c>
      <c r="M86" s="35"/>
    </row>
    <row r="87" spans="11:13" ht="12">
      <c r="K87" s="35"/>
      <c r="L87" s="35"/>
      <c r="M87" s="35"/>
    </row>
    <row r="88" spans="11:13" ht="12">
      <c r="K88" s="35"/>
      <c r="L88" s="35"/>
      <c r="M88" s="35"/>
    </row>
    <row r="89" ht="12">
      <c r="M89" s="36"/>
    </row>
    <row r="93" spans="6:7" ht="12">
      <c r="F93" t="s">
        <v>14</v>
      </c>
      <c r="G93" t="s">
        <v>14</v>
      </c>
    </row>
    <row r="94" ht="12">
      <c r="F94" t="s">
        <v>14</v>
      </c>
    </row>
  </sheetData>
  <sheetProtection/>
  <mergeCells count="1">
    <mergeCell ref="B2:M2"/>
  </mergeCells>
  <printOptions horizontalCentered="1" verticalCentered="1"/>
  <pageMargins left="0.2" right="0.2" top="0" bottom="0" header="0" footer="0"/>
  <pageSetup horizontalDpi="600" verticalDpi="600" orientation="landscape" scale="79"/>
  <headerFooter alignWithMargins="0">
    <oddFooter>&amp;L&amp;K000000&amp;D&amp;C&amp;K000000Christian Latour MBA, Adm.A. / Gestion stratégique d'un établissement de restauration / Collège Mérici&amp;R&amp;K000000&amp;P</oddFooter>
  </headerFooter>
  <legacyDrawing r:id="rId2"/>
</worksheet>
</file>

<file path=xl/worksheets/sheet4.xml><?xml version="1.0" encoding="utf-8"?>
<worksheet xmlns="http://schemas.openxmlformats.org/spreadsheetml/2006/main" xmlns:r="http://schemas.openxmlformats.org/officeDocument/2006/relationships">
  <sheetPr>
    <tabColor theme="4" tint="-0.24997000396251678"/>
    <pageSetUpPr fitToPage="1"/>
  </sheetPr>
  <dimension ref="A1:V39"/>
  <sheetViews>
    <sheetView zoomScaleSheetLayoutView="85" workbookViewId="0" topLeftCell="A1">
      <selection activeCell="A1" sqref="A1"/>
    </sheetView>
  </sheetViews>
  <sheetFormatPr defaultColWidth="11.57421875" defaultRowHeight="12.75"/>
  <cols>
    <col min="1" max="1" width="21.421875" style="65" customWidth="1"/>
    <col min="2" max="2" width="11.8515625" style="65" customWidth="1"/>
    <col min="3" max="3" width="34.7109375" style="65" customWidth="1"/>
    <col min="4" max="4" width="15.7109375" style="65" customWidth="1"/>
    <col min="5" max="5" width="14.140625" style="65" customWidth="1"/>
    <col min="6" max="6" width="10.421875" style="65" customWidth="1"/>
    <col min="7" max="7" width="10.00390625" style="65" customWidth="1"/>
    <col min="8" max="8" width="3.140625" style="65" customWidth="1"/>
    <col min="9" max="9" width="11.28125" style="65" customWidth="1"/>
    <col min="10" max="10" width="18.28125" style="65" customWidth="1"/>
    <col min="11" max="11" width="23.00390625" style="65" customWidth="1"/>
    <col min="12" max="12" width="20.7109375" style="64" customWidth="1"/>
    <col min="13" max="13" width="11.421875" style="64" customWidth="1"/>
    <col min="14" max="14" width="17.28125" style="64" customWidth="1"/>
    <col min="15" max="15" width="16.8515625" style="64" customWidth="1"/>
    <col min="16" max="16" width="14.28125" style="64" customWidth="1"/>
    <col min="17" max="17" width="12.140625" style="64" customWidth="1"/>
    <col min="18" max="21" width="11.421875" style="64" customWidth="1"/>
    <col min="22" max="22" width="27.00390625" style="64" customWidth="1"/>
    <col min="23" max="16384" width="11.421875" style="64" customWidth="1"/>
  </cols>
  <sheetData>
    <row r="1" spans="1:22" s="66" customFormat="1" ht="30.75" customHeight="1">
      <c r="A1" s="110" t="s">
        <v>112</v>
      </c>
      <c r="B1" s="235" t="s">
        <v>113</v>
      </c>
      <c r="C1" s="235"/>
      <c r="D1" s="235"/>
      <c r="E1" s="109" t="s">
        <v>111</v>
      </c>
      <c r="F1" s="236" t="s">
        <v>114</v>
      </c>
      <c r="G1" s="237"/>
      <c r="H1" s="238" t="s">
        <v>122</v>
      </c>
      <c r="I1" s="239"/>
      <c r="J1" s="239"/>
      <c r="K1" s="240"/>
      <c r="L1" s="67"/>
      <c r="M1" s="67"/>
      <c r="N1" s="67"/>
      <c r="O1" s="67"/>
      <c r="P1" s="67"/>
      <c r="Q1" s="67"/>
      <c r="R1" s="67"/>
      <c r="S1" s="67"/>
      <c r="T1" s="67"/>
      <c r="U1" s="67"/>
      <c r="V1" s="67"/>
    </row>
    <row r="2" spans="1:22" s="66" customFormat="1" ht="27" customHeight="1">
      <c r="A2" s="72" t="s">
        <v>110</v>
      </c>
      <c r="B2" s="247">
        <v>1</v>
      </c>
      <c r="C2" s="247"/>
      <c r="D2" s="247"/>
      <c r="E2" s="71" t="s">
        <v>109</v>
      </c>
      <c r="F2" s="248" t="s">
        <v>115</v>
      </c>
      <c r="G2" s="248"/>
      <c r="H2" s="241"/>
      <c r="I2" s="242"/>
      <c r="J2" s="242"/>
      <c r="K2" s="243"/>
      <c r="L2" s="67"/>
      <c r="M2" s="67"/>
      <c r="N2" s="67"/>
      <c r="O2" s="67"/>
      <c r="P2" s="67"/>
      <c r="Q2" s="67"/>
      <c r="R2" s="67"/>
      <c r="S2" s="67"/>
      <c r="T2" s="67"/>
      <c r="U2" s="67"/>
      <c r="V2" s="67"/>
    </row>
    <row r="3" spans="1:22" s="66" customFormat="1" ht="26.25" customHeight="1" thickBot="1">
      <c r="A3" s="108" t="s">
        <v>108</v>
      </c>
      <c r="B3" s="249" t="s">
        <v>116</v>
      </c>
      <c r="C3" s="249"/>
      <c r="D3" s="249"/>
      <c r="E3" s="107" t="s">
        <v>107</v>
      </c>
      <c r="F3" s="250" t="s">
        <v>14</v>
      </c>
      <c r="G3" s="251"/>
      <c r="H3" s="244"/>
      <c r="I3" s="245"/>
      <c r="J3" s="245"/>
      <c r="K3" s="246"/>
      <c r="L3" s="67"/>
      <c r="M3" s="67"/>
      <c r="N3" s="67"/>
      <c r="O3" s="67"/>
      <c r="P3" s="67"/>
      <c r="Q3" s="67"/>
      <c r="R3" s="67"/>
      <c r="S3" s="67"/>
      <c r="T3" s="67"/>
      <c r="U3" s="67"/>
      <c r="V3" s="67"/>
    </row>
    <row r="4" spans="1:22" s="66" customFormat="1" ht="3.75" customHeight="1" thickTop="1">
      <c r="A4" s="213"/>
      <c r="B4" s="214"/>
      <c r="C4" s="214"/>
      <c r="D4" s="214"/>
      <c r="E4" s="214"/>
      <c r="F4" s="106"/>
      <c r="G4" s="105"/>
      <c r="H4" s="105"/>
      <c r="I4" s="105"/>
      <c r="J4" s="105"/>
      <c r="K4" s="104"/>
      <c r="L4" s="67"/>
      <c r="M4" s="67"/>
      <c r="N4" s="67"/>
      <c r="O4" s="67"/>
      <c r="P4" s="67"/>
      <c r="Q4" s="67"/>
      <c r="R4" s="67"/>
      <c r="S4" s="67"/>
      <c r="T4" s="67"/>
      <c r="U4" s="67"/>
      <c r="V4" s="67"/>
    </row>
    <row r="5" spans="1:22" s="66" customFormat="1" ht="68.25" customHeight="1">
      <c r="A5" s="103" t="s">
        <v>106</v>
      </c>
      <c r="B5" s="101" t="s">
        <v>105</v>
      </c>
      <c r="C5" s="102" t="s">
        <v>1</v>
      </c>
      <c r="D5" s="102" t="s">
        <v>104</v>
      </c>
      <c r="E5" s="101" t="s">
        <v>103</v>
      </c>
      <c r="F5" s="101" t="s">
        <v>102</v>
      </c>
      <c r="G5" s="101" t="s">
        <v>101</v>
      </c>
      <c r="H5" s="230" t="s">
        <v>100</v>
      </c>
      <c r="I5" s="231"/>
      <c r="J5" s="231"/>
      <c r="K5" s="232"/>
      <c r="L5" s="67"/>
      <c r="M5" s="67"/>
      <c r="N5" s="67"/>
      <c r="O5" s="67"/>
      <c r="P5" s="67"/>
      <c r="Q5" s="67"/>
      <c r="R5" s="67"/>
      <c r="S5" s="67"/>
      <c r="T5" s="67"/>
      <c r="U5" s="67"/>
      <c r="V5" s="67"/>
    </row>
    <row r="6" spans="1:22" s="66" customFormat="1" ht="3.75" customHeight="1">
      <c r="A6" s="233"/>
      <c r="B6" s="234"/>
      <c r="C6" s="234"/>
      <c r="D6" s="234"/>
      <c r="E6" s="234"/>
      <c r="F6" s="100"/>
      <c r="G6" s="75"/>
      <c r="H6" s="99"/>
      <c r="I6" s="99"/>
      <c r="J6" s="99"/>
      <c r="K6" s="98"/>
      <c r="L6" s="67"/>
      <c r="M6" s="67"/>
      <c r="N6" s="67"/>
      <c r="O6" s="67"/>
      <c r="P6" s="67"/>
      <c r="Q6" s="67"/>
      <c r="R6" s="67"/>
      <c r="S6" s="67"/>
      <c r="T6" s="67"/>
      <c r="U6" s="67"/>
      <c r="V6" s="67"/>
    </row>
    <row r="7" spans="1:22" s="66" customFormat="1" ht="18.75" customHeight="1">
      <c r="A7" s="83" t="str">
        <f>+'Liste des RA(AS)'!C46</f>
        <v>Mérici</v>
      </c>
      <c r="B7" s="80">
        <f>+'Liste des RA(AS)'!D46</f>
        <v>22</v>
      </c>
      <c r="C7" s="82" t="str">
        <f>+'Liste des RA(AS)'!B46</f>
        <v>Magret</v>
      </c>
      <c r="D7" s="81">
        <v>250</v>
      </c>
      <c r="E7" s="92" t="s">
        <v>118</v>
      </c>
      <c r="F7" s="91">
        <f>+'Liste des RA(AS)'!L46</f>
        <v>0.01762</v>
      </c>
      <c r="G7" s="97">
        <f>+D7*F7</f>
        <v>4.405</v>
      </c>
      <c r="H7" s="225" t="s">
        <v>99</v>
      </c>
      <c r="I7" s="227" t="s">
        <v>14</v>
      </c>
      <c r="J7" s="227"/>
      <c r="K7" s="228"/>
      <c r="L7" s="67"/>
      <c r="M7" s="67"/>
      <c r="N7" s="67"/>
      <c r="O7" s="67"/>
      <c r="P7" s="67"/>
      <c r="Q7" s="67"/>
      <c r="R7" s="67"/>
      <c r="S7" s="67"/>
      <c r="T7" s="67"/>
      <c r="U7" s="67"/>
      <c r="V7" s="67"/>
    </row>
    <row r="8" spans="1:22" s="66" customFormat="1" ht="18.75" customHeight="1">
      <c r="A8" s="83" t="str">
        <f>+'Liste des RA(AS)'!C34</f>
        <v>Mérici</v>
      </c>
      <c r="B8" s="80">
        <f>+'Liste des RA(AS)'!D34</f>
        <v>20</v>
      </c>
      <c r="C8" s="82" t="str">
        <f>+'Liste des RA(AS)'!B34</f>
        <v>Gratin Dauphinois</v>
      </c>
      <c r="D8" s="81">
        <v>150</v>
      </c>
      <c r="E8" s="92" t="s">
        <v>118</v>
      </c>
      <c r="F8" s="91">
        <f>+'Liste des RA(AS)'!L34</f>
        <v>0.005393333333333333</v>
      </c>
      <c r="G8" s="79">
        <f>+D8*F8</f>
        <v>0.8089999999999999</v>
      </c>
      <c r="H8" s="225"/>
      <c r="I8" s="227"/>
      <c r="J8" s="227"/>
      <c r="K8" s="228"/>
      <c r="L8" s="67"/>
      <c r="M8" s="67"/>
      <c r="N8" s="67"/>
      <c r="O8" s="67"/>
      <c r="P8" s="67"/>
      <c r="Q8" s="67"/>
      <c r="R8" s="67"/>
      <c r="S8" s="67"/>
      <c r="T8" s="67"/>
      <c r="U8" s="67"/>
      <c r="V8" s="67"/>
    </row>
    <row r="9" spans="1:22" s="66" customFormat="1" ht="18.75" customHeight="1">
      <c r="A9" s="83" t="s">
        <v>14</v>
      </c>
      <c r="B9" s="96" t="s">
        <v>14</v>
      </c>
      <c r="C9" s="82" t="s">
        <v>14</v>
      </c>
      <c r="D9" s="81" t="s">
        <v>14</v>
      </c>
      <c r="E9" s="92" t="s">
        <v>14</v>
      </c>
      <c r="F9" s="91" t="s">
        <v>14</v>
      </c>
      <c r="G9" s="79" t="s">
        <v>14</v>
      </c>
      <c r="H9" s="225"/>
      <c r="I9" s="227"/>
      <c r="J9" s="227"/>
      <c r="K9" s="228"/>
      <c r="L9" s="67"/>
      <c r="M9" s="67"/>
      <c r="N9" s="67"/>
      <c r="O9" s="67"/>
      <c r="P9" s="67"/>
      <c r="Q9" s="67"/>
      <c r="R9" s="67"/>
      <c r="S9" s="67"/>
      <c r="T9" s="67"/>
      <c r="U9" s="67"/>
      <c r="V9" s="67"/>
    </row>
    <row r="10" spans="1:22" s="66" customFormat="1" ht="18.75" customHeight="1">
      <c r="A10" s="89" t="s">
        <v>14</v>
      </c>
      <c r="B10" s="88" t="s">
        <v>14</v>
      </c>
      <c r="C10" s="87" t="s">
        <v>14</v>
      </c>
      <c r="D10" s="86" t="s">
        <v>14</v>
      </c>
      <c r="E10" s="58" t="s">
        <v>14</v>
      </c>
      <c r="F10" s="85" t="s">
        <v>14</v>
      </c>
      <c r="G10" s="84" t="s">
        <v>14</v>
      </c>
      <c r="H10" s="225"/>
      <c r="I10" s="227"/>
      <c r="J10" s="227"/>
      <c r="K10" s="228"/>
      <c r="L10" s="67"/>
      <c r="M10" s="67"/>
      <c r="N10" s="67"/>
      <c r="O10" s="67"/>
      <c r="P10" s="67"/>
      <c r="Q10" s="67"/>
      <c r="R10" s="67"/>
      <c r="S10" s="67"/>
      <c r="T10" s="67"/>
      <c r="U10" s="67"/>
      <c r="V10" s="67"/>
    </row>
    <row r="11" spans="1:22" s="66" customFormat="1" ht="18.75" customHeight="1">
      <c r="A11" s="83" t="s">
        <v>14</v>
      </c>
      <c r="B11" s="80" t="s">
        <v>14</v>
      </c>
      <c r="C11" s="82" t="s">
        <v>14</v>
      </c>
      <c r="D11" s="81" t="s">
        <v>14</v>
      </c>
      <c r="E11" s="92" t="s">
        <v>14</v>
      </c>
      <c r="F11" s="91" t="s">
        <v>14</v>
      </c>
      <c r="G11" s="79" t="s">
        <v>14</v>
      </c>
      <c r="H11" s="225" t="s">
        <v>98</v>
      </c>
      <c r="I11" s="226" t="s">
        <v>14</v>
      </c>
      <c r="J11" s="227"/>
      <c r="K11" s="228"/>
      <c r="L11" s="67"/>
      <c r="M11" s="67"/>
      <c r="N11" s="67"/>
      <c r="O11" s="67"/>
      <c r="P11" s="67"/>
      <c r="Q11" s="67"/>
      <c r="R11" s="67"/>
      <c r="S11" s="67"/>
      <c r="T11" s="67"/>
      <c r="U11" s="67"/>
      <c r="V11" s="67"/>
    </row>
    <row r="12" spans="1:22" s="66" customFormat="1" ht="18.75" customHeight="1">
      <c r="A12" s="89" t="s">
        <v>14</v>
      </c>
      <c r="B12" s="88" t="s">
        <v>14</v>
      </c>
      <c r="C12" s="87" t="s">
        <v>14</v>
      </c>
      <c r="D12" s="86" t="s">
        <v>14</v>
      </c>
      <c r="E12" s="58" t="s">
        <v>14</v>
      </c>
      <c r="F12" s="85" t="s">
        <v>14</v>
      </c>
      <c r="G12" s="84" t="s">
        <v>14</v>
      </c>
      <c r="H12" s="225"/>
      <c r="I12" s="227"/>
      <c r="J12" s="227"/>
      <c r="K12" s="228"/>
      <c r="L12" s="67"/>
      <c r="M12" s="67"/>
      <c r="N12" s="67"/>
      <c r="O12" s="67"/>
      <c r="P12" s="67"/>
      <c r="Q12" s="67"/>
      <c r="R12" s="67"/>
      <c r="S12" s="67"/>
      <c r="T12" s="67"/>
      <c r="U12" s="67"/>
      <c r="V12" s="67"/>
    </row>
    <row r="13" spans="1:22" s="66" customFormat="1" ht="18.75" customHeight="1">
      <c r="A13" s="89" t="s">
        <v>14</v>
      </c>
      <c r="B13" s="95" t="s">
        <v>14</v>
      </c>
      <c r="C13" s="87" t="s">
        <v>14</v>
      </c>
      <c r="D13" s="86" t="s">
        <v>14</v>
      </c>
      <c r="E13" s="58" t="s">
        <v>14</v>
      </c>
      <c r="F13" s="85" t="s">
        <v>14</v>
      </c>
      <c r="G13" s="84" t="s">
        <v>14</v>
      </c>
      <c r="H13" s="225"/>
      <c r="I13" s="227"/>
      <c r="J13" s="227"/>
      <c r="K13" s="228"/>
      <c r="L13" s="67"/>
      <c r="M13" s="67"/>
      <c r="N13" s="67"/>
      <c r="O13" s="67"/>
      <c r="P13" s="67"/>
      <c r="Q13" s="67"/>
      <c r="R13" s="67"/>
      <c r="S13" s="67"/>
      <c r="T13" s="67"/>
      <c r="U13" s="67"/>
      <c r="V13" s="67"/>
    </row>
    <row r="14" spans="1:22" s="66" customFormat="1" ht="18.75" customHeight="1">
      <c r="A14" s="89" t="s">
        <v>14</v>
      </c>
      <c r="B14" s="94" t="s">
        <v>14</v>
      </c>
      <c r="C14" s="87" t="s">
        <v>14</v>
      </c>
      <c r="D14" s="86" t="s">
        <v>14</v>
      </c>
      <c r="E14" s="58" t="s">
        <v>14</v>
      </c>
      <c r="F14" s="85" t="s">
        <v>14</v>
      </c>
      <c r="G14" s="84" t="s">
        <v>14</v>
      </c>
      <c r="H14" s="225"/>
      <c r="I14" s="227"/>
      <c r="J14" s="227"/>
      <c r="K14" s="228"/>
      <c r="L14" s="67"/>
      <c r="M14" s="67"/>
      <c r="N14" s="67"/>
      <c r="O14" s="67"/>
      <c r="P14" s="67"/>
      <c r="Q14" s="67"/>
      <c r="R14" s="67"/>
      <c r="S14" s="67"/>
      <c r="T14" s="67"/>
      <c r="U14" s="67"/>
      <c r="V14" s="67"/>
    </row>
    <row r="15" spans="1:22" s="66" customFormat="1" ht="18.75" customHeight="1">
      <c r="A15" s="89" t="s">
        <v>14</v>
      </c>
      <c r="B15" s="93" t="s">
        <v>14</v>
      </c>
      <c r="C15" s="87" t="s">
        <v>14</v>
      </c>
      <c r="D15" s="86" t="s">
        <v>14</v>
      </c>
      <c r="E15" s="58" t="s">
        <v>14</v>
      </c>
      <c r="F15" s="85" t="s">
        <v>14</v>
      </c>
      <c r="G15" s="84" t="s">
        <v>14</v>
      </c>
      <c r="H15" s="225" t="s">
        <v>97</v>
      </c>
      <c r="I15" s="226" t="s">
        <v>14</v>
      </c>
      <c r="J15" s="227"/>
      <c r="K15" s="228"/>
      <c r="L15" s="67"/>
      <c r="M15" s="67"/>
      <c r="N15" s="67"/>
      <c r="O15" s="67"/>
      <c r="P15" s="67"/>
      <c r="Q15" s="67"/>
      <c r="R15" s="67"/>
      <c r="S15" s="67"/>
      <c r="T15" s="67"/>
      <c r="U15" s="67"/>
      <c r="V15" s="67"/>
    </row>
    <row r="16" spans="1:22" s="66" customFormat="1" ht="18.75" customHeight="1">
      <c r="A16" s="89" t="s">
        <v>14</v>
      </c>
      <c r="B16" s="94" t="s">
        <v>14</v>
      </c>
      <c r="C16" s="87" t="s">
        <v>14</v>
      </c>
      <c r="D16" s="86" t="s">
        <v>14</v>
      </c>
      <c r="E16" s="58" t="s">
        <v>14</v>
      </c>
      <c r="F16" s="85" t="s">
        <v>14</v>
      </c>
      <c r="G16" s="84" t="s">
        <v>14</v>
      </c>
      <c r="H16" s="225"/>
      <c r="I16" s="227"/>
      <c r="J16" s="227"/>
      <c r="K16" s="228"/>
      <c r="L16" s="67"/>
      <c r="M16" s="67"/>
      <c r="N16" s="67"/>
      <c r="O16" s="67"/>
      <c r="P16" s="67"/>
      <c r="Q16" s="67"/>
      <c r="R16" s="67"/>
      <c r="S16" s="67"/>
      <c r="T16" s="67"/>
      <c r="U16" s="67"/>
      <c r="V16" s="67"/>
    </row>
    <row r="17" spans="1:22" s="66" customFormat="1" ht="18.75" customHeight="1">
      <c r="A17" s="89" t="s">
        <v>14</v>
      </c>
      <c r="B17" s="88" t="s">
        <v>14</v>
      </c>
      <c r="C17" s="87" t="s">
        <v>14</v>
      </c>
      <c r="D17" s="86" t="s">
        <v>14</v>
      </c>
      <c r="E17" s="58" t="s">
        <v>14</v>
      </c>
      <c r="F17" s="85" t="s">
        <v>14</v>
      </c>
      <c r="G17" s="84" t="s">
        <v>14</v>
      </c>
      <c r="H17" s="225"/>
      <c r="I17" s="227"/>
      <c r="J17" s="227"/>
      <c r="K17" s="228"/>
      <c r="L17" s="67"/>
      <c r="M17" s="67"/>
      <c r="N17" s="67"/>
      <c r="O17" s="67"/>
      <c r="P17" s="67"/>
      <c r="Q17" s="67"/>
      <c r="R17" s="67"/>
      <c r="S17" s="67"/>
      <c r="T17" s="67"/>
      <c r="U17" s="67"/>
      <c r="V17" s="67"/>
    </row>
    <row r="18" spans="1:22" s="66" customFormat="1" ht="18.75" customHeight="1">
      <c r="A18" s="89" t="s">
        <v>14</v>
      </c>
      <c r="B18" s="88" t="s">
        <v>14</v>
      </c>
      <c r="C18" s="87" t="s">
        <v>14</v>
      </c>
      <c r="D18" s="86" t="s">
        <v>14</v>
      </c>
      <c r="E18" s="58" t="s">
        <v>14</v>
      </c>
      <c r="F18" s="85" t="s">
        <v>14</v>
      </c>
      <c r="G18" s="84" t="s">
        <v>14</v>
      </c>
      <c r="H18" s="225"/>
      <c r="I18" s="227"/>
      <c r="J18" s="227"/>
      <c r="K18" s="228"/>
      <c r="L18" s="67"/>
      <c r="M18" s="67"/>
      <c r="N18" s="67"/>
      <c r="O18" s="67"/>
      <c r="P18" s="67"/>
      <c r="Q18" s="67"/>
      <c r="R18" s="67"/>
      <c r="S18" s="67"/>
      <c r="T18" s="67"/>
      <c r="U18" s="67"/>
      <c r="V18" s="67"/>
    </row>
    <row r="19" spans="1:22" s="66" customFormat="1" ht="18.75" customHeight="1">
      <c r="A19" s="89" t="s">
        <v>14</v>
      </c>
      <c r="B19" s="93" t="s">
        <v>14</v>
      </c>
      <c r="C19" s="87" t="s">
        <v>14</v>
      </c>
      <c r="D19" s="86" t="s">
        <v>14</v>
      </c>
      <c r="E19" s="58" t="s">
        <v>14</v>
      </c>
      <c r="F19" s="85" t="s">
        <v>14</v>
      </c>
      <c r="G19" s="84" t="s">
        <v>14</v>
      </c>
      <c r="H19" s="229" t="s">
        <v>96</v>
      </c>
      <c r="I19" s="227" t="s">
        <v>14</v>
      </c>
      <c r="J19" s="227"/>
      <c r="K19" s="228"/>
      <c r="L19" s="67"/>
      <c r="M19" s="67"/>
      <c r="N19" s="67"/>
      <c r="O19" s="67"/>
      <c r="P19" s="67"/>
      <c r="Q19" s="67"/>
      <c r="R19" s="67"/>
      <c r="S19" s="67"/>
      <c r="T19" s="67"/>
      <c r="U19" s="67"/>
      <c r="V19" s="67"/>
    </row>
    <row r="20" spans="1:22" s="66" customFormat="1" ht="18.75" customHeight="1">
      <c r="A20" s="89" t="s">
        <v>14</v>
      </c>
      <c r="B20" s="88" t="s">
        <v>14</v>
      </c>
      <c r="C20" s="87" t="s">
        <v>14</v>
      </c>
      <c r="D20" s="86" t="s">
        <v>95</v>
      </c>
      <c r="E20" s="58" t="s">
        <v>14</v>
      </c>
      <c r="F20" s="85" t="s">
        <v>14</v>
      </c>
      <c r="G20" s="84" t="s">
        <v>14</v>
      </c>
      <c r="H20" s="225"/>
      <c r="I20" s="227"/>
      <c r="J20" s="227"/>
      <c r="K20" s="228"/>
      <c r="L20" s="67"/>
      <c r="M20" s="67"/>
      <c r="N20" s="67"/>
      <c r="O20" s="67"/>
      <c r="P20" s="67"/>
      <c r="Q20" s="67"/>
      <c r="R20" s="67"/>
      <c r="S20" s="67"/>
      <c r="T20" s="67"/>
      <c r="U20" s="67"/>
      <c r="V20" s="67"/>
    </row>
    <row r="21" spans="1:22" s="66" customFormat="1" ht="18.75" customHeight="1">
      <c r="A21" s="89" t="s">
        <v>14</v>
      </c>
      <c r="B21" s="88" t="s">
        <v>14</v>
      </c>
      <c r="C21" s="90" t="s">
        <v>14</v>
      </c>
      <c r="D21" s="86" t="s">
        <v>14</v>
      </c>
      <c r="E21" s="58" t="s">
        <v>14</v>
      </c>
      <c r="F21" s="85" t="s">
        <v>14</v>
      </c>
      <c r="G21" s="84" t="s">
        <v>14</v>
      </c>
      <c r="H21" s="225"/>
      <c r="I21" s="227"/>
      <c r="J21" s="227"/>
      <c r="K21" s="228"/>
      <c r="L21" s="67"/>
      <c r="M21" s="67"/>
      <c r="N21" s="67"/>
      <c r="O21" s="67"/>
      <c r="P21" s="67"/>
      <c r="Q21" s="67"/>
      <c r="R21" s="67"/>
      <c r="S21" s="67"/>
      <c r="T21" s="67"/>
      <c r="U21" s="67"/>
      <c r="V21" s="67"/>
    </row>
    <row r="22" spans="1:22" s="66" customFormat="1" ht="18.75" customHeight="1">
      <c r="A22" s="83" t="s">
        <v>14</v>
      </c>
      <c r="B22" s="80" t="s">
        <v>14</v>
      </c>
      <c r="C22" s="82" t="s">
        <v>14</v>
      </c>
      <c r="D22" s="81" t="s">
        <v>14</v>
      </c>
      <c r="E22" s="92" t="s">
        <v>14</v>
      </c>
      <c r="F22" s="91" t="s">
        <v>14</v>
      </c>
      <c r="G22" s="78" t="s">
        <v>14</v>
      </c>
      <c r="H22" s="225"/>
      <c r="I22" s="227"/>
      <c r="J22" s="227"/>
      <c r="K22" s="228"/>
      <c r="L22" s="67"/>
      <c r="M22" s="67"/>
      <c r="N22" s="67"/>
      <c r="O22" s="67"/>
      <c r="P22" s="67"/>
      <c r="Q22" s="67"/>
      <c r="R22" s="67"/>
      <c r="S22" s="67"/>
      <c r="T22" s="67"/>
      <c r="U22" s="67"/>
      <c r="V22" s="67"/>
    </row>
    <row r="23" spans="1:22" s="66" customFormat="1" ht="18.75" customHeight="1">
      <c r="A23" s="89" t="s">
        <v>14</v>
      </c>
      <c r="B23" s="88" t="s">
        <v>14</v>
      </c>
      <c r="C23" s="90" t="s">
        <v>14</v>
      </c>
      <c r="D23" s="86" t="s">
        <v>14</v>
      </c>
      <c r="E23" s="58" t="s">
        <v>14</v>
      </c>
      <c r="F23" s="85" t="s">
        <v>14</v>
      </c>
      <c r="G23" s="84" t="s">
        <v>14</v>
      </c>
      <c r="H23" s="229" t="s">
        <v>94</v>
      </c>
      <c r="I23" s="226" t="s">
        <v>14</v>
      </c>
      <c r="J23" s="227"/>
      <c r="K23" s="228"/>
      <c r="L23" s="67"/>
      <c r="M23" s="67"/>
      <c r="N23" s="67"/>
      <c r="O23" s="67"/>
      <c r="P23" s="67"/>
      <c r="Q23" s="67"/>
      <c r="R23" s="67"/>
      <c r="S23" s="67"/>
      <c r="T23" s="67"/>
      <c r="U23" s="67"/>
      <c r="V23" s="67"/>
    </row>
    <row r="24" spans="1:22" s="66" customFormat="1" ht="18.75" customHeight="1">
      <c r="A24" s="89" t="s">
        <v>14</v>
      </c>
      <c r="B24" s="88" t="s">
        <v>14</v>
      </c>
      <c r="C24" s="87" t="s">
        <v>14</v>
      </c>
      <c r="D24" s="86" t="s">
        <v>14</v>
      </c>
      <c r="E24" s="58" t="s">
        <v>14</v>
      </c>
      <c r="F24" s="85" t="s">
        <v>14</v>
      </c>
      <c r="G24" s="84" t="s">
        <v>14</v>
      </c>
      <c r="H24" s="225"/>
      <c r="I24" s="227"/>
      <c r="J24" s="227"/>
      <c r="K24" s="228"/>
      <c r="L24" s="67"/>
      <c r="M24" s="67"/>
      <c r="N24" s="67"/>
      <c r="O24" s="67"/>
      <c r="P24" s="67"/>
      <c r="Q24" s="67"/>
      <c r="R24" s="67"/>
      <c r="S24" s="67"/>
      <c r="T24" s="67"/>
      <c r="U24" s="67"/>
      <c r="V24" s="67"/>
    </row>
    <row r="25" spans="1:22" s="66" customFormat="1" ht="18.75" customHeight="1">
      <c r="A25" s="83" t="s">
        <v>14</v>
      </c>
      <c r="B25" s="80" t="s">
        <v>14</v>
      </c>
      <c r="C25" s="82" t="s">
        <v>14</v>
      </c>
      <c r="D25" s="81" t="s">
        <v>14</v>
      </c>
      <c r="E25" s="80" t="s">
        <v>14</v>
      </c>
      <c r="F25" s="79" t="s">
        <v>14</v>
      </c>
      <c r="G25" s="78" t="s">
        <v>14</v>
      </c>
      <c r="H25" s="225"/>
      <c r="I25" s="227"/>
      <c r="J25" s="227"/>
      <c r="K25" s="228"/>
      <c r="L25" s="67"/>
      <c r="M25" s="67"/>
      <c r="N25" s="67"/>
      <c r="O25" s="67"/>
      <c r="P25" s="67"/>
      <c r="Q25" s="67"/>
      <c r="R25" s="67"/>
      <c r="S25" s="67"/>
      <c r="T25" s="67"/>
      <c r="U25" s="67"/>
      <c r="V25" s="67"/>
    </row>
    <row r="26" spans="1:22" s="66" customFormat="1" ht="18.75" customHeight="1">
      <c r="A26" s="83" t="s">
        <v>14</v>
      </c>
      <c r="B26" s="80" t="s">
        <v>14</v>
      </c>
      <c r="C26" s="82" t="s">
        <v>14</v>
      </c>
      <c r="D26" s="81" t="s">
        <v>14</v>
      </c>
      <c r="E26" s="80" t="s">
        <v>14</v>
      </c>
      <c r="F26" s="79" t="s">
        <v>14</v>
      </c>
      <c r="G26" s="78" t="s">
        <v>14</v>
      </c>
      <c r="H26" s="225"/>
      <c r="I26" s="227"/>
      <c r="J26" s="227"/>
      <c r="K26" s="228"/>
      <c r="L26" s="67"/>
      <c r="M26" s="67"/>
      <c r="N26" s="67"/>
      <c r="O26" s="67"/>
      <c r="P26" s="67"/>
      <c r="Q26" s="67"/>
      <c r="R26" s="67"/>
      <c r="S26" s="67"/>
      <c r="T26" s="67"/>
      <c r="U26" s="67"/>
      <c r="V26" s="67"/>
    </row>
    <row r="27" spans="1:22" s="66" customFormat="1" ht="3.75" customHeight="1">
      <c r="A27" s="213" t="s">
        <v>14</v>
      </c>
      <c r="B27" s="214"/>
      <c r="C27" s="215"/>
      <c r="D27" s="214"/>
      <c r="E27" s="214"/>
      <c r="F27" s="77"/>
      <c r="G27" s="76"/>
      <c r="H27" s="75"/>
      <c r="I27" s="75"/>
      <c r="J27" s="75"/>
      <c r="K27" s="74"/>
      <c r="L27" s="67"/>
      <c r="M27" s="67"/>
      <c r="N27" s="67"/>
      <c r="O27" s="67"/>
      <c r="P27" s="67"/>
      <c r="Q27" s="67"/>
      <c r="R27" s="67"/>
      <c r="S27" s="67"/>
      <c r="T27" s="67"/>
      <c r="U27" s="67"/>
      <c r="V27" s="67"/>
    </row>
    <row r="28" spans="1:22" s="66" customFormat="1" ht="18.75" customHeight="1">
      <c r="A28" s="72" t="s">
        <v>93</v>
      </c>
      <c r="B28" s="111" t="s">
        <v>14</v>
      </c>
      <c r="C28" s="70">
        <f>+SUM(G7:G26)</f>
        <v>5.214</v>
      </c>
      <c r="D28" s="73" t="s">
        <v>92</v>
      </c>
      <c r="E28" s="73"/>
      <c r="F28" s="216" t="s">
        <v>14</v>
      </c>
      <c r="G28" s="217"/>
      <c r="H28" s="217"/>
      <c r="I28" s="217"/>
      <c r="J28" s="217"/>
      <c r="K28" s="218"/>
      <c r="L28" s="67"/>
      <c r="M28" s="67"/>
      <c r="N28" s="67"/>
      <c r="O28" s="67"/>
      <c r="P28" s="67"/>
      <c r="Q28" s="67"/>
      <c r="R28" s="67"/>
      <c r="S28" s="67"/>
      <c r="T28" s="67"/>
      <c r="U28" s="67"/>
      <c r="V28" s="67"/>
    </row>
    <row r="29" spans="1:22" s="66" customFormat="1" ht="18.75" customHeight="1">
      <c r="A29" s="72" t="s">
        <v>91</v>
      </c>
      <c r="B29" s="111" t="s">
        <v>14</v>
      </c>
      <c r="C29" s="70">
        <f>+C28/B2</f>
        <v>5.214</v>
      </c>
      <c r="D29" s="73" t="s">
        <v>90</v>
      </c>
      <c r="E29" s="73"/>
      <c r="F29" s="216" t="s">
        <v>14</v>
      </c>
      <c r="G29" s="217"/>
      <c r="H29" s="217"/>
      <c r="I29" s="217"/>
      <c r="J29" s="217"/>
      <c r="K29" s="218"/>
      <c r="L29" s="67"/>
      <c r="M29" s="67"/>
      <c r="N29" s="67"/>
      <c r="O29" s="67"/>
      <c r="P29" s="67"/>
      <c r="Q29" s="67"/>
      <c r="R29" s="67"/>
      <c r="S29" s="67"/>
      <c r="T29" s="67"/>
      <c r="U29" s="67"/>
      <c r="V29" s="67"/>
    </row>
    <row r="30" spans="1:22" s="66" customFormat="1" ht="18.75" customHeight="1">
      <c r="A30" s="72" t="s">
        <v>89</v>
      </c>
      <c r="B30" s="111" t="s">
        <v>14</v>
      </c>
      <c r="C30" s="70">
        <v>19.5</v>
      </c>
      <c r="D30" s="219" t="s">
        <v>88</v>
      </c>
      <c r="E30" s="219"/>
      <c r="F30" s="221" t="s">
        <v>14</v>
      </c>
      <c r="G30" s="221"/>
      <c r="H30" s="221"/>
      <c r="I30" s="221"/>
      <c r="J30" s="221"/>
      <c r="K30" s="222"/>
      <c r="L30" s="67"/>
      <c r="M30" s="67"/>
      <c r="N30" s="67"/>
      <c r="O30" s="67"/>
      <c r="P30" s="67"/>
      <c r="Q30" s="67"/>
      <c r="R30" s="67"/>
      <c r="S30" s="67"/>
      <c r="T30" s="67"/>
      <c r="U30" s="67"/>
      <c r="V30" s="67"/>
    </row>
    <row r="31" spans="1:22" s="66" customFormat="1" ht="18.75" customHeight="1" thickBot="1">
      <c r="A31" s="69" t="s">
        <v>87</v>
      </c>
      <c r="B31" s="112" t="s">
        <v>14</v>
      </c>
      <c r="C31" s="68">
        <f>+C29/C30</f>
        <v>0.2673846153846154</v>
      </c>
      <c r="D31" s="220"/>
      <c r="E31" s="220"/>
      <c r="F31" s="223"/>
      <c r="G31" s="223"/>
      <c r="H31" s="223"/>
      <c r="I31" s="223"/>
      <c r="J31" s="223"/>
      <c r="K31" s="224"/>
      <c r="L31" s="67"/>
      <c r="M31" s="67"/>
      <c r="N31" s="67"/>
      <c r="O31" s="67"/>
      <c r="P31" s="67"/>
      <c r="Q31" s="67"/>
      <c r="R31" s="67"/>
      <c r="S31" s="67"/>
      <c r="T31" s="67"/>
      <c r="U31" s="67"/>
      <c r="V31" s="67"/>
    </row>
    <row r="32" spans="12:22" ht="12">
      <c r="L32" s="65"/>
      <c r="M32" s="65"/>
      <c r="N32" s="65"/>
      <c r="O32" s="65"/>
      <c r="P32" s="65"/>
      <c r="Q32" s="65"/>
      <c r="R32" s="65"/>
      <c r="S32" s="65"/>
      <c r="T32" s="65"/>
      <c r="U32" s="65"/>
      <c r="V32" s="65"/>
    </row>
    <row r="33" spans="12:22" ht="12">
      <c r="L33" s="65"/>
      <c r="M33" s="65"/>
      <c r="N33" s="65"/>
      <c r="O33" s="65"/>
      <c r="P33" s="65"/>
      <c r="Q33" s="65"/>
      <c r="R33" s="65"/>
      <c r="S33" s="65"/>
      <c r="T33" s="65"/>
      <c r="U33" s="65"/>
      <c r="V33" s="65"/>
    </row>
    <row r="34" spans="12:22" ht="12">
      <c r="L34" s="65"/>
      <c r="M34" s="65"/>
      <c r="N34" s="65"/>
      <c r="O34" s="65"/>
      <c r="P34" s="65"/>
      <c r="Q34" s="65"/>
      <c r="R34" s="65"/>
      <c r="S34" s="65"/>
      <c r="T34" s="65"/>
      <c r="U34" s="65"/>
      <c r="V34" s="65"/>
    </row>
    <row r="35" spans="12:22" ht="12">
      <c r="L35" s="65"/>
      <c r="M35" s="65"/>
      <c r="N35" s="65"/>
      <c r="O35" s="65"/>
      <c r="P35" s="65"/>
      <c r="Q35" s="65"/>
      <c r="R35" s="65"/>
      <c r="S35" s="65"/>
      <c r="T35" s="65"/>
      <c r="U35" s="65"/>
      <c r="V35" s="65"/>
    </row>
    <row r="36" spans="12:22" ht="12">
      <c r="L36" s="65"/>
      <c r="M36" s="65"/>
      <c r="N36" s="65"/>
      <c r="O36" s="65"/>
      <c r="P36" s="65"/>
      <c r="Q36" s="65"/>
      <c r="R36" s="65"/>
      <c r="S36" s="65"/>
      <c r="T36" s="65"/>
      <c r="U36" s="65"/>
      <c r="V36" s="65"/>
    </row>
    <row r="37" spans="12:22" ht="12">
      <c r="L37" s="65"/>
      <c r="M37" s="65"/>
      <c r="N37" s="65"/>
      <c r="O37" s="65"/>
      <c r="P37" s="65"/>
      <c r="Q37" s="65"/>
      <c r="R37" s="65"/>
      <c r="S37" s="65"/>
      <c r="T37" s="65"/>
      <c r="U37" s="65"/>
      <c r="V37" s="65"/>
    </row>
    <row r="38" spans="12:22" ht="12">
      <c r="L38" s="65"/>
      <c r="M38" s="65"/>
      <c r="N38" s="65"/>
      <c r="O38" s="65"/>
      <c r="P38" s="65"/>
      <c r="Q38" s="65"/>
      <c r="R38" s="65"/>
      <c r="S38" s="65"/>
      <c r="T38" s="65"/>
      <c r="U38" s="65"/>
      <c r="V38" s="65"/>
    </row>
    <row r="39" spans="12:22" ht="12">
      <c r="L39" s="65"/>
      <c r="M39" s="65"/>
      <c r="N39" s="65"/>
      <c r="O39" s="65"/>
      <c r="P39" s="65"/>
      <c r="Q39" s="65"/>
      <c r="R39" s="65"/>
      <c r="S39" s="65"/>
      <c r="T39" s="65"/>
      <c r="U39" s="65"/>
      <c r="V39" s="65"/>
    </row>
  </sheetData>
  <sheetProtection/>
  <mergeCells count="25">
    <mergeCell ref="B1:D1"/>
    <mergeCell ref="F1:G1"/>
    <mergeCell ref="H1:K3"/>
    <mergeCell ref="B2:D2"/>
    <mergeCell ref="F2:G2"/>
    <mergeCell ref="B3:D3"/>
    <mergeCell ref="F3:G3"/>
    <mergeCell ref="I23:K26"/>
    <mergeCell ref="H11:H14"/>
    <mergeCell ref="I11:K14"/>
    <mergeCell ref="A4:E4"/>
    <mergeCell ref="H5:K5"/>
    <mergeCell ref="A6:E6"/>
    <mergeCell ref="H7:H10"/>
    <mergeCell ref="I7:K10"/>
    <mergeCell ref="A27:E27"/>
    <mergeCell ref="F28:K28"/>
    <mergeCell ref="F29:K29"/>
    <mergeCell ref="D30:E31"/>
    <mergeCell ref="F30:K31"/>
    <mergeCell ref="H15:H18"/>
    <mergeCell ref="I15:K18"/>
    <mergeCell ref="H19:H22"/>
    <mergeCell ref="I19:K22"/>
    <mergeCell ref="H23:H26"/>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5.xml><?xml version="1.0" encoding="utf-8"?>
<worksheet xmlns="http://schemas.openxmlformats.org/spreadsheetml/2006/main" xmlns:r="http://schemas.openxmlformats.org/officeDocument/2006/relationships">
  <sheetPr>
    <tabColor theme="4" tint="-0.24997000396251678"/>
    <pageSetUpPr fitToPage="1"/>
  </sheetPr>
  <dimension ref="A1:V39"/>
  <sheetViews>
    <sheetView zoomScaleSheetLayoutView="85" workbookViewId="0" topLeftCell="A1">
      <selection activeCell="A1" sqref="A1"/>
    </sheetView>
  </sheetViews>
  <sheetFormatPr defaultColWidth="11.57421875" defaultRowHeight="12.75"/>
  <cols>
    <col min="1" max="1" width="21.421875" style="65" customWidth="1"/>
    <col min="2" max="2" width="11.8515625" style="65" customWidth="1"/>
    <col min="3" max="3" width="34.7109375" style="65" customWidth="1"/>
    <col min="4" max="4" width="15.7109375" style="65" customWidth="1"/>
    <col min="5" max="5" width="14.140625" style="65" customWidth="1"/>
    <col min="6" max="6" width="10.421875" style="65" customWidth="1"/>
    <col min="7" max="7" width="10.00390625" style="65" customWidth="1"/>
    <col min="8" max="8" width="3.140625" style="65" customWidth="1"/>
    <col min="9" max="9" width="11.28125" style="65" customWidth="1"/>
    <col min="10" max="10" width="18.28125" style="65" customWidth="1"/>
    <col min="11" max="11" width="23.00390625" style="65" customWidth="1"/>
    <col min="12" max="12" width="20.7109375" style="64" customWidth="1"/>
    <col min="13" max="13" width="11.421875" style="64" customWidth="1"/>
    <col min="14" max="14" width="17.28125" style="64" customWidth="1"/>
    <col min="15" max="15" width="16.8515625" style="64" customWidth="1"/>
    <col min="16" max="16" width="14.28125" style="64" customWidth="1"/>
    <col min="17" max="17" width="12.140625" style="64" customWidth="1"/>
    <col min="18" max="21" width="11.421875" style="64" customWidth="1"/>
    <col min="22" max="22" width="27.00390625" style="64" customWidth="1"/>
    <col min="23" max="16384" width="11.421875" style="64" customWidth="1"/>
  </cols>
  <sheetData>
    <row r="1" spans="1:22" s="66" customFormat="1" ht="30.75" customHeight="1">
      <c r="A1" s="110" t="s">
        <v>112</v>
      </c>
      <c r="B1" s="235" t="s">
        <v>138</v>
      </c>
      <c r="C1" s="235"/>
      <c r="D1" s="235"/>
      <c r="E1" s="109" t="s">
        <v>111</v>
      </c>
      <c r="F1" s="236" t="s">
        <v>143</v>
      </c>
      <c r="G1" s="237"/>
      <c r="H1" s="238" t="s">
        <v>122</v>
      </c>
      <c r="I1" s="239"/>
      <c r="J1" s="239"/>
      <c r="K1" s="240"/>
      <c r="L1" s="67"/>
      <c r="M1" s="67"/>
      <c r="N1" s="67"/>
      <c r="O1" s="67"/>
      <c r="P1" s="67"/>
      <c r="Q1" s="67"/>
      <c r="R1" s="67"/>
      <c r="S1" s="67"/>
      <c r="T1" s="67"/>
      <c r="U1" s="67"/>
      <c r="V1" s="67"/>
    </row>
    <row r="2" spans="1:22" s="66" customFormat="1" ht="27" customHeight="1">
      <c r="A2" s="72" t="s">
        <v>110</v>
      </c>
      <c r="B2" s="247">
        <v>1</v>
      </c>
      <c r="C2" s="247"/>
      <c r="D2" s="247"/>
      <c r="E2" s="71" t="s">
        <v>109</v>
      </c>
      <c r="F2" s="248" t="s">
        <v>115</v>
      </c>
      <c r="G2" s="248"/>
      <c r="H2" s="241"/>
      <c r="I2" s="242"/>
      <c r="J2" s="242"/>
      <c r="K2" s="243"/>
      <c r="L2" s="67"/>
      <c r="M2" s="67"/>
      <c r="N2" s="67"/>
      <c r="O2" s="67"/>
      <c r="P2" s="67"/>
      <c r="Q2" s="67"/>
      <c r="R2" s="67"/>
      <c r="S2" s="67"/>
      <c r="T2" s="67"/>
      <c r="U2" s="67"/>
      <c r="V2" s="67"/>
    </row>
    <row r="3" spans="1:22" s="66" customFormat="1" ht="26.25" customHeight="1" thickBot="1">
      <c r="A3" s="108" t="s">
        <v>108</v>
      </c>
      <c r="B3" s="249" t="s">
        <v>116</v>
      </c>
      <c r="C3" s="249"/>
      <c r="D3" s="249"/>
      <c r="E3" s="107" t="s">
        <v>107</v>
      </c>
      <c r="F3" s="250" t="s">
        <v>14</v>
      </c>
      <c r="G3" s="251"/>
      <c r="H3" s="244"/>
      <c r="I3" s="245"/>
      <c r="J3" s="245"/>
      <c r="K3" s="246"/>
      <c r="L3" s="67"/>
      <c r="M3" s="67"/>
      <c r="N3" s="67"/>
      <c r="O3" s="67"/>
      <c r="P3" s="67"/>
      <c r="Q3" s="67"/>
      <c r="R3" s="67"/>
      <c r="S3" s="67"/>
      <c r="T3" s="67"/>
      <c r="U3" s="67"/>
      <c r="V3" s="67"/>
    </row>
    <row r="4" spans="1:22" s="66" customFormat="1" ht="3.75" customHeight="1" thickTop="1">
      <c r="A4" s="213"/>
      <c r="B4" s="214"/>
      <c r="C4" s="214"/>
      <c r="D4" s="214"/>
      <c r="E4" s="214"/>
      <c r="F4" s="106"/>
      <c r="G4" s="105"/>
      <c r="H4" s="105"/>
      <c r="I4" s="105"/>
      <c r="J4" s="105"/>
      <c r="K4" s="104"/>
      <c r="L4" s="67"/>
      <c r="M4" s="67"/>
      <c r="N4" s="67"/>
      <c r="O4" s="67"/>
      <c r="P4" s="67"/>
      <c r="Q4" s="67"/>
      <c r="R4" s="67"/>
      <c r="S4" s="67"/>
      <c r="T4" s="67"/>
      <c r="U4" s="67"/>
      <c r="V4" s="67"/>
    </row>
    <row r="5" spans="1:22" s="66" customFormat="1" ht="68.25" customHeight="1">
      <c r="A5" s="103" t="s">
        <v>106</v>
      </c>
      <c r="B5" s="101" t="s">
        <v>105</v>
      </c>
      <c r="C5" s="102" t="s">
        <v>1</v>
      </c>
      <c r="D5" s="102" t="s">
        <v>104</v>
      </c>
      <c r="E5" s="101" t="s">
        <v>103</v>
      </c>
      <c r="F5" s="101" t="s">
        <v>102</v>
      </c>
      <c r="G5" s="101" t="s">
        <v>101</v>
      </c>
      <c r="H5" s="230" t="s">
        <v>100</v>
      </c>
      <c r="I5" s="231"/>
      <c r="J5" s="231"/>
      <c r="K5" s="232"/>
      <c r="L5" s="67"/>
      <c r="M5" s="67"/>
      <c r="N5" s="67"/>
      <c r="O5" s="67"/>
      <c r="P5" s="67"/>
      <c r="Q5" s="67"/>
      <c r="R5" s="67"/>
      <c r="S5" s="67"/>
      <c r="T5" s="67"/>
      <c r="U5" s="67"/>
      <c r="V5" s="67"/>
    </row>
    <row r="6" spans="1:22" s="66" customFormat="1" ht="3.75" customHeight="1">
      <c r="A6" s="233"/>
      <c r="B6" s="234"/>
      <c r="C6" s="234"/>
      <c r="D6" s="234"/>
      <c r="E6" s="234"/>
      <c r="F6" s="100"/>
      <c r="G6" s="75"/>
      <c r="H6" s="99"/>
      <c r="I6" s="99"/>
      <c r="J6" s="99"/>
      <c r="K6" s="98"/>
      <c r="L6" s="67"/>
      <c r="M6" s="67"/>
      <c r="N6" s="67"/>
      <c r="O6" s="67"/>
      <c r="P6" s="67"/>
      <c r="Q6" s="67"/>
      <c r="R6" s="67"/>
      <c r="S6" s="67"/>
      <c r="T6" s="67"/>
      <c r="U6" s="67"/>
      <c r="V6" s="67"/>
    </row>
    <row r="7" spans="1:22" s="66" customFormat="1" ht="18.75" customHeight="1">
      <c r="A7" s="166" t="s">
        <v>14</v>
      </c>
      <c r="B7" s="167" t="s">
        <v>14</v>
      </c>
      <c r="C7" s="168" t="s">
        <v>14</v>
      </c>
      <c r="D7" s="81" t="s">
        <v>14</v>
      </c>
      <c r="E7" s="92" t="s">
        <v>14</v>
      </c>
      <c r="F7" s="169" t="s">
        <v>14</v>
      </c>
      <c r="G7" s="170" t="s">
        <v>14</v>
      </c>
      <c r="H7" s="225" t="s">
        <v>99</v>
      </c>
      <c r="I7" s="227" t="s">
        <v>14</v>
      </c>
      <c r="J7" s="227"/>
      <c r="K7" s="228"/>
      <c r="L7" s="67"/>
      <c r="M7" s="67"/>
      <c r="N7" s="67"/>
      <c r="O7" s="67"/>
      <c r="P7" s="67"/>
      <c r="Q7" s="67"/>
      <c r="R7" s="67"/>
      <c r="S7" s="67"/>
      <c r="T7" s="67"/>
      <c r="U7" s="67"/>
      <c r="V7" s="67"/>
    </row>
    <row r="8" spans="1:22" s="66" customFormat="1" ht="18.75" customHeight="1">
      <c r="A8" s="166" t="s">
        <v>14</v>
      </c>
      <c r="B8" s="167" t="s">
        <v>14</v>
      </c>
      <c r="C8" s="168" t="s">
        <v>14</v>
      </c>
      <c r="D8" s="81" t="s">
        <v>14</v>
      </c>
      <c r="E8" s="92" t="s">
        <v>14</v>
      </c>
      <c r="F8" s="169" t="s">
        <v>14</v>
      </c>
      <c r="G8" s="171" t="s">
        <v>14</v>
      </c>
      <c r="H8" s="225"/>
      <c r="I8" s="227"/>
      <c r="J8" s="227"/>
      <c r="K8" s="228"/>
      <c r="L8" s="67"/>
      <c r="M8" s="67"/>
      <c r="N8" s="67"/>
      <c r="O8" s="67"/>
      <c r="P8" s="67"/>
      <c r="Q8" s="67"/>
      <c r="R8" s="67"/>
      <c r="S8" s="67"/>
      <c r="T8" s="67"/>
      <c r="U8" s="67"/>
      <c r="V8" s="67"/>
    </row>
    <row r="9" spans="1:22" s="66" customFormat="1" ht="18.75" customHeight="1">
      <c r="A9" s="83" t="s">
        <v>14</v>
      </c>
      <c r="B9" s="96" t="s">
        <v>14</v>
      </c>
      <c r="C9" s="82" t="s">
        <v>14</v>
      </c>
      <c r="D9" s="81" t="s">
        <v>14</v>
      </c>
      <c r="E9" s="92" t="s">
        <v>14</v>
      </c>
      <c r="F9" s="91" t="s">
        <v>14</v>
      </c>
      <c r="G9" s="79" t="s">
        <v>14</v>
      </c>
      <c r="H9" s="225"/>
      <c r="I9" s="227"/>
      <c r="J9" s="227"/>
      <c r="K9" s="228"/>
      <c r="L9" s="67"/>
      <c r="M9" s="67"/>
      <c r="N9" s="67"/>
      <c r="O9" s="67"/>
      <c r="P9" s="67"/>
      <c r="Q9" s="67"/>
      <c r="R9" s="67"/>
      <c r="S9" s="67"/>
      <c r="T9" s="67"/>
      <c r="U9" s="67"/>
      <c r="V9" s="67"/>
    </row>
    <row r="10" spans="1:22" s="66" customFormat="1" ht="18.75" customHeight="1">
      <c r="A10" s="89" t="s">
        <v>14</v>
      </c>
      <c r="B10" s="88" t="s">
        <v>14</v>
      </c>
      <c r="C10" s="87" t="s">
        <v>14</v>
      </c>
      <c r="D10" s="86" t="s">
        <v>14</v>
      </c>
      <c r="E10" s="58" t="s">
        <v>14</v>
      </c>
      <c r="F10" s="85" t="s">
        <v>14</v>
      </c>
      <c r="G10" s="84" t="s">
        <v>14</v>
      </c>
      <c r="H10" s="225"/>
      <c r="I10" s="227"/>
      <c r="J10" s="227"/>
      <c r="K10" s="228"/>
      <c r="L10" s="67"/>
      <c r="M10" s="67"/>
      <c r="N10" s="67"/>
      <c r="O10" s="67"/>
      <c r="P10" s="67"/>
      <c r="Q10" s="67"/>
      <c r="R10" s="67"/>
      <c r="S10" s="67"/>
      <c r="T10" s="67"/>
      <c r="U10" s="67"/>
      <c r="V10" s="67"/>
    </row>
    <row r="11" spans="1:22" s="66" customFormat="1" ht="18.75" customHeight="1">
      <c r="A11" s="83" t="s">
        <v>14</v>
      </c>
      <c r="B11" s="80" t="s">
        <v>14</v>
      </c>
      <c r="C11" s="82" t="s">
        <v>14</v>
      </c>
      <c r="D11" s="81" t="s">
        <v>14</v>
      </c>
      <c r="E11" s="92" t="s">
        <v>14</v>
      </c>
      <c r="F11" s="91" t="s">
        <v>14</v>
      </c>
      <c r="G11" s="79" t="s">
        <v>14</v>
      </c>
      <c r="H11" s="225" t="s">
        <v>98</v>
      </c>
      <c r="I11" s="226" t="s">
        <v>14</v>
      </c>
      <c r="J11" s="227"/>
      <c r="K11" s="228"/>
      <c r="L11" s="67"/>
      <c r="M11" s="67"/>
      <c r="N11" s="67"/>
      <c r="O11" s="67"/>
      <c r="P11" s="67"/>
      <c r="Q11" s="67"/>
      <c r="R11" s="67"/>
      <c r="S11" s="67"/>
      <c r="T11" s="67"/>
      <c r="U11" s="67"/>
      <c r="V11" s="67"/>
    </row>
    <row r="12" spans="1:22" s="66" customFormat="1" ht="18.75" customHeight="1">
      <c r="A12" s="89" t="s">
        <v>14</v>
      </c>
      <c r="B12" s="88" t="s">
        <v>14</v>
      </c>
      <c r="C12" s="87" t="s">
        <v>14</v>
      </c>
      <c r="D12" s="86" t="s">
        <v>14</v>
      </c>
      <c r="E12" s="58" t="s">
        <v>14</v>
      </c>
      <c r="F12" s="85" t="s">
        <v>14</v>
      </c>
      <c r="G12" s="84" t="s">
        <v>14</v>
      </c>
      <c r="H12" s="225"/>
      <c r="I12" s="227"/>
      <c r="J12" s="227"/>
      <c r="K12" s="228"/>
      <c r="L12" s="67"/>
      <c r="M12" s="67"/>
      <c r="N12" s="67"/>
      <c r="O12" s="67"/>
      <c r="P12" s="67"/>
      <c r="Q12" s="67"/>
      <c r="R12" s="67"/>
      <c r="S12" s="67"/>
      <c r="T12" s="67"/>
      <c r="U12" s="67"/>
      <c r="V12" s="67"/>
    </row>
    <row r="13" spans="1:22" s="66" customFormat="1" ht="18.75" customHeight="1">
      <c r="A13" s="89" t="s">
        <v>14</v>
      </c>
      <c r="B13" s="95" t="s">
        <v>14</v>
      </c>
      <c r="C13" s="87" t="s">
        <v>14</v>
      </c>
      <c r="D13" s="86" t="s">
        <v>14</v>
      </c>
      <c r="E13" s="58" t="s">
        <v>14</v>
      </c>
      <c r="F13" s="85" t="s">
        <v>14</v>
      </c>
      <c r="G13" s="84" t="s">
        <v>14</v>
      </c>
      <c r="H13" s="225"/>
      <c r="I13" s="227"/>
      <c r="J13" s="227"/>
      <c r="K13" s="228"/>
      <c r="L13" s="67"/>
      <c r="M13" s="67"/>
      <c r="N13" s="67"/>
      <c r="O13" s="67"/>
      <c r="P13" s="67"/>
      <c r="Q13" s="67"/>
      <c r="R13" s="67"/>
      <c r="S13" s="67"/>
      <c r="T13" s="67"/>
      <c r="U13" s="67"/>
      <c r="V13" s="67"/>
    </row>
    <row r="14" spans="1:22" s="66" customFormat="1" ht="18.75" customHeight="1">
      <c r="A14" s="89" t="s">
        <v>14</v>
      </c>
      <c r="B14" s="94" t="s">
        <v>14</v>
      </c>
      <c r="C14" s="87" t="s">
        <v>14</v>
      </c>
      <c r="D14" s="86" t="s">
        <v>14</v>
      </c>
      <c r="E14" s="58" t="s">
        <v>14</v>
      </c>
      <c r="F14" s="85" t="s">
        <v>14</v>
      </c>
      <c r="G14" s="84" t="s">
        <v>14</v>
      </c>
      <c r="H14" s="225"/>
      <c r="I14" s="227"/>
      <c r="J14" s="227"/>
      <c r="K14" s="228"/>
      <c r="L14" s="67"/>
      <c r="M14" s="67"/>
      <c r="N14" s="67"/>
      <c r="O14" s="67"/>
      <c r="P14" s="67"/>
      <c r="Q14" s="67"/>
      <c r="R14" s="67"/>
      <c r="S14" s="67"/>
      <c r="T14" s="67"/>
      <c r="U14" s="67"/>
      <c r="V14" s="67"/>
    </row>
    <row r="15" spans="1:22" s="66" customFormat="1" ht="18.75" customHeight="1">
      <c r="A15" s="89" t="s">
        <v>14</v>
      </c>
      <c r="B15" s="93" t="s">
        <v>14</v>
      </c>
      <c r="C15" s="87" t="s">
        <v>14</v>
      </c>
      <c r="D15" s="86" t="s">
        <v>14</v>
      </c>
      <c r="E15" s="58" t="s">
        <v>14</v>
      </c>
      <c r="F15" s="85" t="s">
        <v>14</v>
      </c>
      <c r="G15" s="84" t="s">
        <v>14</v>
      </c>
      <c r="H15" s="225" t="s">
        <v>97</v>
      </c>
      <c r="I15" s="226" t="s">
        <v>14</v>
      </c>
      <c r="J15" s="227"/>
      <c r="K15" s="228"/>
      <c r="L15" s="67"/>
      <c r="M15" s="67"/>
      <c r="N15" s="67"/>
      <c r="O15" s="67"/>
      <c r="P15" s="67"/>
      <c r="Q15" s="67"/>
      <c r="R15" s="67"/>
      <c r="S15" s="67"/>
      <c r="T15" s="67"/>
      <c r="U15" s="67"/>
      <c r="V15" s="67"/>
    </row>
    <row r="16" spans="1:22" s="66" customFormat="1" ht="18.75" customHeight="1">
      <c r="A16" s="89" t="s">
        <v>14</v>
      </c>
      <c r="B16" s="94" t="s">
        <v>14</v>
      </c>
      <c r="C16" s="87" t="s">
        <v>14</v>
      </c>
      <c r="D16" s="86" t="s">
        <v>14</v>
      </c>
      <c r="E16" s="58" t="s">
        <v>14</v>
      </c>
      <c r="F16" s="85" t="s">
        <v>14</v>
      </c>
      <c r="G16" s="84" t="s">
        <v>14</v>
      </c>
      <c r="H16" s="225"/>
      <c r="I16" s="227"/>
      <c r="J16" s="227"/>
      <c r="K16" s="228"/>
      <c r="L16" s="67"/>
      <c r="M16" s="67"/>
      <c r="N16" s="67"/>
      <c r="O16" s="67"/>
      <c r="P16" s="67"/>
      <c r="Q16" s="67"/>
      <c r="R16" s="67"/>
      <c r="S16" s="67"/>
      <c r="T16" s="67"/>
      <c r="U16" s="67"/>
      <c r="V16" s="67"/>
    </row>
    <row r="17" spans="1:22" s="66" customFormat="1" ht="18.75" customHeight="1">
      <c r="A17" s="89" t="s">
        <v>14</v>
      </c>
      <c r="B17" s="88" t="s">
        <v>14</v>
      </c>
      <c r="C17" s="87" t="s">
        <v>14</v>
      </c>
      <c r="D17" s="86" t="s">
        <v>14</v>
      </c>
      <c r="E17" s="58" t="s">
        <v>14</v>
      </c>
      <c r="F17" s="85" t="s">
        <v>14</v>
      </c>
      <c r="G17" s="84" t="s">
        <v>14</v>
      </c>
      <c r="H17" s="225"/>
      <c r="I17" s="227"/>
      <c r="J17" s="227"/>
      <c r="K17" s="228"/>
      <c r="L17" s="67"/>
      <c r="M17" s="67"/>
      <c r="N17" s="67"/>
      <c r="O17" s="67"/>
      <c r="P17" s="67"/>
      <c r="Q17" s="67"/>
      <c r="R17" s="67"/>
      <c r="S17" s="67"/>
      <c r="T17" s="67"/>
      <c r="U17" s="67"/>
      <c r="V17" s="67"/>
    </row>
    <row r="18" spans="1:22" s="66" customFormat="1" ht="18.75" customHeight="1">
      <c r="A18" s="89" t="s">
        <v>14</v>
      </c>
      <c r="B18" s="88" t="s">
        <v>14</v>
      </c>
      <c r="C18" s="87" t="s">
        <v>14</v>
      </c>
      <c r="D18" s="86" t="s">
        <v>14</v>
      </c>
      <c r="E18" s="58" t="s">
        <v>14</v>
      </c>
      <c r="F18" s="85" t="s">
        <v>14</v>
      </c>
      <c r="G18" s="84" t="s">
        <v>14</v>
      </c>
      <c r="H18" s="225"/>
      <c r="I18" s="227"/>
      <c r="J18" s="227"/>
      <c r="K18" s="228"/>
      <c r="L18" s="67"/>
      <c r="M18" s="67"/>
      <c r="N18" s="67"/>
      <c r="O18" s="67"/>
      <c r="P18" s="67"/>
      <c r="Q18" s="67"/>
      <c r="R18" s="67"/>
      <c r="S18" s="67"/>
      <c r="T18" s="67"/>
      <c r="U18" s="67"/>
      <c r="V18" s="67"/>
    </row>
    <row r="19" spans="1:22" s="66" customFormat="1" ht="18.75" customHeight="1">
      <c r="A19" s="89" t="s">
        <v>14</v>
      </c>
      <c r="B19" s="93" t="s">
        <v>14</v>
      </c>
      <c r="C19" s="87" t="s">
        <v>14</v>
      </c>
      <c r="D19" s="86" t="s">
        <v>14</v>
      </c>
      <c r="E19" s="58" t="s">
        <v>14</v>
      </c>
      <c r="F19" s="85" t="s">
        <v>14</v>
      </c>
      <c r="G19" s="84" t="s">
        <v>14</v>
      </c>
      <c r="H19" s="229" t="s">
        <v>96</v>
      </c>
      <c r="I19" s="227" t="s">
        <v>14</v>
      </c>
      <c r="J19" s="227"/>
      <c r="K19" s="228"/>
      <c r="L19" s="67"/>
      <c r="M19" s="67"/>
      <c r="N19" s="67"/>
      <c r="O19" s="67"/>
      <c r="P19" s="67"/>
      <c r="Q19" s="67"/>
      <c r="R19" s="67"/>
      <c r="S19" s="67"/>
      <c r="T19" s="67"/>
      <c r="U19" s="67"/>
      <c r="V19" s="67"/>
    </row>
    <row r="20" spans="1:22" s="66" customFormat="1" ht="18.75" customHeight="1">
      <c r="A20" s="89" t="s">
        <v>14</v>
      </c>
      <c r="B20" s="88" t="s">
        <v>14</v>
      </c>
      <c r="C20" s="87" t="s">
        <v>14</v>
      </c>
      <c r="D20" s="86" t="s">
        <v>95</v>
      </c>
      <c r="E20" s="58" t="s">
        <v>14</v>
      </c>
      <c r="F20" s="85" t="s">
        <v>14</v>
      </c>
      <c r="G20" s="84" t="s">
        <v>14</v>
      </c>
      <c r="H20" s="225"/>
      <c r="I20" s="227"/>
      <c r="J20" s="227"/>
      <c r="K20" s="228"/>
      <c r="L20" s="67"/>
      <c r="M20" s="67"/>
      <c r="N20" s="67"/>
      <c r="O20" s="67"/>
      <c r="P20" s="67"/>
      <c r="Q20" s="67"/>
      <c r="R20" s="67"/>
      <c r="S20" s="67"/>
      <c r="T20" s="67"/>
      <c r="U20" s="67"/>
      <c r="V20" s="67"/>
    </row>
    <row r="21" spans="1:22" s="66" customFormat="1" ht="18.75" customHeight="1">
      <c r="A21" s="89" t="s">
        <v>14</v>
      </c>
      <c r="B21" s="88" t="s">
        <v>14</v>
      </c>
      <c r="C21" s="90" t="s">
        <v>14</v>
      </c>
      <c r="D21" s="86" t="s">
        <v>14</v>
      </c>
      <c r="E21" s="58" t="s">
        <v>14</v>
      </c>
      <c r="F21" s="85" t="s">
        <v>14</v>
      </c>
      <c r="G21" s="84" t="s">
        <v>14</v>
      </c>
      <c r="H21" s="225"/>
      <c r="I21" s="227"/>
      <c r="J21" s="227"/>
      <c r="K21" s="228"/>
      <c r="L21" s="67"/>
      <c r="M21" s="67"/>
      <c r="N21" s="67"/>
      <c r="O21" s="67"/>
      <c r="P21" s="67"/>
      <c r="Q21" s="67"/>
      <c r="R21" s="67"/>
      <c r="S21" s="67"/>
      <c r="T21" s="67"/>
      <c r="U21" s="67"/>
      <c r="V21" s="67"/>
    </row>
    <row r="22" spans="1:22" s="66" customFormat="1" ht="18.75" customHeight="1">
      <c r="A22" s="83" t="s">
        <v>14</v>
      </c>
      <c r="B22" s="80" t="s">
        <v>14</v>
      </c>
      <c r="C22" s="82" t="s">
        <v>14</v>
      </c>
      <c r="D22" s="81" t="s">
        <v>14</v>
      </c>
      <c r="E22" s="92" t="s">
        <v>14</v>
      </c>
      <c r="F22" s="91" t="s">
        <v>14</v>
      </c>
      <c r="G22" s="78" t="s">
        <v>14</v>
      </c>
      <c r="H22" s="225"/>
      <c r="I22" s="227"/>
      <c r="J22" s="227"/>
      <c r="K22" s="228"/>
      <c r="L22" s="67"/>
      <c r="M22" s="67"/>
      <c r="N22" s="67"/>
      <c r="O22" s="67"/>
      <c r="P22" s="67"/>
      <c r="Q22" s="67"/>
      <c r="R22" s="67"/>
      <c r="S22" s="67"/>
      <c r="T22" s="67"/>
      <c r="U22" s="67"/>
      <c r="V22" s="67"/>
    </row>
    <row r="23" spans="1:22" s="66" customFormat="1" ht="18.75" customHeight="1">
      <c r="A23" s="89" t="s">
        <v>14</v>
      </c>
      <c r="B23" s="88" t="s">
        <v>14</v>
      </c>
      <c r="C23" s="90" t="s">
        <v>14</v>
      </c>
      <c r="D23" s="86" t="s">
        <v>14</v>
      </c>
      <c r="E23" s="58" t="s">
        <v>14</v>
      </c>
      <c r="F23" s="85" t="s">
        <v>14</v>
      </c>
      <c r="G23" s="84" t="s">
        <v>14</v>
      </c>
      <c r="H23" s="229" t="s">
        <v>94</v>
      </c>
      <c r="I23" s="226" t="s">
        <v>14</v>
      </c>
      <c r="J23" s="227"/>
      <c r="K23" s="228"/>
      <c r="L23" s="67"/>
      <c r="M23" s="67"/>
      <c r="N23" s="67"/>
      <c r="O23" s="67"/>
      <c r="P23" s="67"/>
      <c r="Q23" s="67"/>
      <c r="R23" s="67"/>
      <c r="S23" s="67"/>
      <c r="T23" s="67"/>
      <c r="U23" s="67"/>
      <c r="V23" s="67"/>
    </row>
    <row r="24" spans="1:22" s="66" customFormat="1" ht="18.75" customHeight="1">
      <c r="A24" s="89" t="s">
        <v>14</v>
      </c>
      <c r="B24" s="88" t="s">
        <v>14</v>
      </c>
      <c r="C24" s="87" t="s">
        <v>14</v>
      </c>
      <c r="D24" s="86" t="s">
        <v>14</v>
      </c>
      <c r="E24" s="58" t="s">
        <v>14</v>
      </c>
      <c r="F24" s="85" t="s">
        <v>14</v>
      </c>
      <c r="G24" s="84" t="s">
        <v>14</v>
      </c>
      <c r="H24" s="225"/>
      <c r="I24" s="227"/>
      <c r="J24" s="227"/>
      <c r="K24" s="228"/>
      <c r="L24" s="67"/>
      <c r="M24" s="67"/>
      <c r="N24" s="67"/>
      <c r="O24" s="67"/>
      <c r="P24" s="67"/>
      <c r="Q24" s="67"/>
      <c r="R24" s="67"/>
      <c r="S24" s="67"/>
      <c r="T24" s="67"/>
      <c r="U24" s="67"/>
      <c r="V24" s="67"/>
    </row>
    <row r="25" spans="1:22" s="66" customFormat="1" ht="18.75" customHeight="1">
      <c r="A25" s="83" t="s">
        <v>14</v>
      </c>
      <c r="B25" s="80" t="s">
        <v>14</v>
      </c>
      <c r="C25" s="82" t="s">
        <v>14</v>
      </c>
      <c r="D25" s="81" t="s">
        <v>14</v>
      </c>
      <c r="E25" s="80" t="s">
        <v>14</v>
      </c>
      <c r="F25" s="79" t="s">
        <v>14</v>
      </c>
      <c r="G25" s="78" t="s">
        <v>14</v>
      </c>
      <c r="H25" s="225"/>
      <c r="I25" s="227"/>
      <c r="J25" s="227"/>
      <c r="K25" s="228"/>
      <c r="L25" s="67"/>
      <c r="M25" s="67"/>
      <c r="N25" s="67"/>
      <c r="O25" s="67"/>
      <c r="P25" s="67"/>
      <c r="Q25" s="67"/>
      <c r="R25" s="67"/>
      <c r="S25" s="67"/>
      <c r="T25" s="67"/>
      <c r="U25" s="67"/>
      <c r="V25" s="67"/>
    </row>
    <row r="26" spans="1:22" s="66" customFormat="1" ht="18.75" customHeight="1">
      <c r="A26" s="83" t="s">
        <v>14</v>
      </c>
      <c r="B26" s="80" t="s">
        <v>14</v>
      </c>
      <c r="C26" s="82" t="s">
        <v>14</v>
      </c>
      <c r="D26" s="81" t="s">
        <v>14</v>
      </c>
      <c r="E26" s="80" t="s">
        <v>14</v>
      </c>
      <c r="F26" s="79" t="s">
        <v>14</v>
      </c>
      <c r="G26" s="78" t="s">
        <v>14</v>
      </c>
      <c r="H26" s="225"/>
      <c r="I26" s="227"/>
      <c r="J26" s="227"/>
      <c r="K26" s="228"/>
      <c r="L26" s="67"/>
      <c r="M26" s="67"/>
      <c r="N26" s="67"/>
      <c r="O26" s="67"/>
      <c r="P26" s="67"/>
      <c r="Q26" s="67"/>
      <c r="R26" s="67"/>
      <c r="S26" s="67"/>
      <c r="T26" s="67"/>
      <c r="U26" s="67"/>
      <c r="V26" s="67"/>
    </row>
    <row r="27" spans="1:22" s="66" customFormat="1" ht="3.75" customHeight="1">
      <c r="A27" s="213" t="s">
        <v>14</v>
      </c>
      <c r="B27" s="214"/>
      <c r="C27" s="215"/>
      <c r="D27" s="214"/>
      <c r="E27" s="214"/>
      <c r="F27" s="77"/>
      <c r="G27" s="76"/>
      <c r="H27" s="75"/>
      <c r="I27" s="75"/>
      <c r="J27" s="75"/>
      <c r="K27" s="74"/>
      <c r="L27" s="67"/>
      <c r="M27" s="67"/>
      <c r="N27" s="67"/>
      <c r="O27" s="67"/>
      <c r="P27" s="67"/>
      <c r="Q27" s="67"/>
      <c r="R27" s="67"/>
      <c r="S27" s="67"/>
      <c r="T27" s="67"/>
      <c r="U27" s="67"/>
      <c r="V27" s="67"/>
    </row>
    <row r="28" spans="1:22" s="66" customFormat="1" ht="18.75" customHeight="1">
      <c r="A28" s="72" t="s">
        <v>93</v>
      </c>
      <c r="B28" s="111" t="s">
        <v>14</v>
      </c>
      <c r="C28" s="70">
        <f>+SUM(G7:G26)</f>
        <v>0</v>
      </c>
      <c r="D28" s="73" t="s">
        <v>92</v>
      </c>
      <c r="E28" s="73"/>
      <c r="F28" s="216" t="s">
        <v>14</v>
      </c>
      <c r="G28" s="217"/>
      <c r="H28" s="217"/>
      <c r="I28" s="217"/>
      <c r="J28" s="217"/>
      <c r="K28" s="218"/>
      <c r="L28" s="67"/>
      <c r="M28" s="67"/>
      <c r="N28" s="67"/>
      <c r="O28" s="67"/>
      <c r="P28" s="67"/>
      <c r="Q28" s="67"/>
      <c r="R28" s="67"/>
      <c r="S28" s="67"/>
      <c r="T28" s="67"/>
      <c r="U28" s="67"/>
      <c r="V28" s="67"/>
    </row>
    <row r="29" spans="1:22" s="66" customFormat="1" ht="18.75" customHeight="1">
      <c r="A29" s="72" t="s">
        <v>91</v>
      </c>
      <c r="B29" s="111" t="s">
        <v>14</v>
      </c>
      <c r="C29" s="70">
        <f>+C28/B2</f>
        <v>0</v>
      </c>
      <c r="D29" s="73" t="s">
        <v>90</v>
      </c>
      <c r="E29" s="73"/>
      <c r="F29" s="216" t="s">
        <v>14</v>
      </c>
      <c r="G29" s="217"/>
      <c r="H29" s="217"/>
      <c r="I29" s="217"/>
      <c r="J29" s="217"/>
      <c r="K29" s="218"/>
      <c r="L29" s="67"/>
      <c r="M29" s="67"/>
      <c r="N29" s="67"/>
      <c r="O29" s="67"/>
      <c r="P29" s="67"/>
      <c r="Q29" s="67"/>
      <c r="R29" s="67"/>
      <c r="S29" s="67"/>
      <c r="T29" s="67"/>
      <c r="U29" s="67"/>
      <c r="V29" s="67"/>
    </row>
    <row r="30" spans="1:22" s="66" customFormat="1" ht="18.75" customHeight="1">
      <c r="A30" s="72" t="s">
        <v>89</v>
      </c>
      <c r="B30" s="111" t="s">
        <v>14</v>
      </c>
      <c r="C30" s="70">
        <v>18.5</v>
      </c>
      <c r="D30" s="219" t="s">
        <v>88</v>
      </c>
      <c r="E30" s="219"/>
      <c r="F30" s="221" t="s">
        <v>14</v>
      </c>
      <c r="G30" s="221"/>
      <c r="H30" s="221"/>
      <c r="I30" s="221"/>
      <c r="J30" s="221"/>
      <c r="K30" s="222"/>
      <c r="L30" s="67"/>
      <c r="M30" s="67"/>
      <c r="N30" s="67"/>
      <c r="O30" s="67"/>
      <c r="P30" s="67"/>
      <c r="Q30" s="67"/>
      <c r="R30" s="67"/>
      <c r="S30" s="67"/>
      <c r="T30" s="67"/>
      <c r="U30" s="67"/>
      <c r="V30" s="67"/>
    </row>
    <row r="31" spans="1:22" s="66" customFormat="1" ht="18.75" customHeight="1" thickBot="1">
      <c r="A31" s="69" t="s">
        <v>87</v>
      </c>
      <c r="B31" s="112" t="s">
        <v>14</v>
      </c>
      <c r="C31" s="68">
        <f>+C29/C30</f>
        <v>0</v>
      </c>
      <c r="D31" s="220"/>
      <c r="E31" s="220"/>
      <c r="F31" s="223"/>
      <c r="G31" s="223"/>
      <c r="H31" s="223"/>
      <c r="I31" s="223"/>
      <c r="J31" s="223"/>
      <c r="K31" s="224"/>
      <c r="L31" s="67"/>
      <c r="M31" s="67"/>
      <c r="N31" s="67"/>
      <c r="O31" s="67"/>
      <c r="P31" s="67"/>
      <c r="Q31" s="67"/>
      <c r="R31" s="67"/>
      <c r="S31" s="67"/>
      <c r="T31" s="67"/>
      <c r="U31" s="67"/>
      <c r="V31" s="67"/>
    </row>
    <row r="32" spans="12:22" ht="12">
      <c r="L32" s="65"/>
      <c r="M32" s="65"/>
      <c r="N32" s="65"/>
      <c r="O32" s="65"/>
      <c r="P32" s="65"/>
      <c r="Q32" s="65"/>
      <c r="R32" s="65"/>
      <c r="S32" s="65"/>
      <c r="T32" s="65"/>
      <c r="U32" s="65"/>
      <c r="V32" s="65"/>
    </row>
    <row r="33" spans="12:22" ht="12">
      <c r="L33" s="65"/>
      <c r="M33" s="65"/>
      <c r="N33" s="65"/>
      <c r="O33" s="65"/>
      <c r="P33" s="65"/>
      <c r="Q33" s="65"/>
      <c r="R33" s="65"/>
      <c r="S33" s="65"/>
      <c r="T33" s="65"/>
      <c r="U33" s="65"/>
      <c r="V33" s="65"/>
    </row>
    <row r="34" spans="12:22" ht="12">
      <c r="L34" s="65"/>
      <c r="M34" s="65"/>
      <c r="N34" s="65"/>
      <c r="O34" s="65"/>
      <c r="P34" s="65"/>
      <c r="Q34" s="65"/>
      <c r="R34" s="65"/>
      <c r="S34" s="65"/>
      <c r="T34" s="65"/>
      <c r="U34" s="65"/>
      <c r="V34" s="65"/>
    </row>
    <row r="35" spans="12:22" ht="12">
      <c r="L35" s="65"/>
      <c r="M35" s="65"/>
      <c r="N35" s="65"/>
      <c r="O35" s="65"/>
      <c r="P35" s="65"/>
      <c r="Q35" s="65"/>
      <c r="R35" s="65"/>
      <c r="S35" s="65"/>
      <c r="T35" s="65"/>
      <c r="U35" s="65"/>
      <c r="V35" s="65"/>
    </row>
    <row r="36" spans="12:22" ht="12">
      <c r="L36" s="65"/>
      <c r="M36" s="65"/>
      <c r="N36" s="65"/>
      <c r="O36" s="65"/>
      <c r="P36" s="65"/>
      <c r="Q36" s="65"/>
      <c r="R36" s="65"/>
      <c r="S36" s="65"/>
      <c r="T36" s="65"/>
      <c r="U36" s="65"/>
      <c r="V36" s="65"/>
    </row>
    <row r="37" spans="12:22" ht="12">
      <c r="L37" s="65"/>
      <c r="M37" s="65"/>
      <c r="N37" s="65"/>
      <c r="O37" s="65"/>
      <c r="P37" s="65"/>
      <c r="Q37" s="65"/>
      <c r="R37" s="65"/>
      <c r="S37" s="65"/>
      <c r="T37" s="65"/>
      <c r="U37" s="65"/>
      <c r="V37" s="65"/>
    </row>
    <row r="38" spans="12:22" ht="12">
      <c r="L38" s="65"/>
      <c r="M38" s="65"/>
      <c r="N38" s="65"/>
      <c r="O38" s="65"/>
      <c r="P38" s="65"/>
      <c r="Q38" s="65"/>
      <c r="R38" s="65"/>
      <c r="S38" s="65"/>
      <c r="T38" s="65"/>
      <c r="U38" s="65"/>
      <c r="V38" s="65"/>
    </row>
    <row r="39" spans="12:22" ht="12">
      <c r="L39" s="65"/>
      <c r="M39" s="65"/>
      <c r="N39" s="65"/>
      <c r="O39" s="65"/>
      <c r="P39" s="65"/>
      <c r="Q39" s="65"/>
      <c r="R39" s="65"/>
      <c r="S39" s="65"/>
      <c r="T39" s="65"/>
      <c r="U39" s="65"/>
      <c r="V39" s="65"/>
    </row>
  </sheetData>
  <sheetProtection/>
  <mergeCells count="25">
    <mergeCell ref="F29:K29"/>
    <mergeCell ref="D30:E31"/>
    <mergeCell ref="F30:K31"/>
    <mergeCell ref="H19:H22"/>
    <mergeCell ref="I19:K22"/>
    <mergeCell ref="H23:H26"/>
    <mergeCell ref="I23:K26"/>
    <mergeCell ref="A27:E27"/>
    <mergeCell ref="F28:K28"/>
    <mergeCell ref="H5:K5"/>
    <mergeCell ref="A6:E6"/>
    <mergeCell ref="H7:H10"/>
    <mergeCell ref="I7:K10"/>
    <mergeCell ref="H15:H18"/>
    <mergeCell ref="I15:K18"/>
    <mergeCell ref="H11:H14"/>
    <mergeCell ref="I11:K14"/>
    <mergeCell ref="A4:E4"/>
    <mergeCell ref="B1:D1"/>
    <mergeCell ref="F1:G1"/>
    <mergeCell ref="H1:K3"/>
    <mergeCell ref="B2:D2"/>
    <mergeCell ref="F2:G2"/>
    <mergeCell ref="B3:D3"/>
    <mergeCell ref="F3:G3"/>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6.xml><?xml version="1.0" encoding="utf-8"?>
<worksheet xmlns="http://schemas.openxmlformats.org/spreadsheetml/2006/main" xmlns:r="http://schemas.openxmlformats.org/officeDocument/2006/relationships">
  <sheetPr>
    <tabColor theme="4" tint="-0.24997000396251678"/>
    <pageSetUpPr fitToPage="1"/>
  </sheetPr>
  <dimension ref="A1:V39"/>
  <sheetViews>
    <sheetView zoomScaleSheetLayoutView="85" workbookViewId="0" topLeftCell="A1">
      <selection activeCell="B1" sqref="B1:D1"/>
    </sheetView>
  </sheetViews>
  <sheetFormatPr defaultColWidth="11.57421875" defaultRowHeight="12.75"/>
  <cols>
    <col min="1" max="1" width="21.421875" style="65" customWidth="1"/>
    <col min="2" max="2" width="11.8515625" style="65" customWidth="1"/>
    <col min="3" max="3" width="34.7109375" style="65" customWidth="1"/>
    <col min="4" max="4" width="15.7109375" style="65" customWidth="1"/>
    <col min="5" max="5" width="14.140625" style="65" customWidth="1"/>
    <col min="6" max="6" width="10.421875" style="65" customWidth="1"/>
    <col min="7" max="7" width="10.00390625" style="65" customWidth="1"/>
    <col min="8" max="8" width="3.140625" style="65" customWidth="1"/>
    <col min="9" max="9" width="11.28125" style="65" customWidth="1"/>
    <col min="10" max="10" width="18.28125" style="65" customWidth="1"/>
    <col min="11" max="11" width="23.00390625" style="65" customWidth="1"/>
    <col min="12" max="12" width="20.7109375" style="64" customWidth="1"/>
    <col min="13" max="13" width="11.421875" style="64" customWidth="1"/>
    <col min="14" max="14" width="17.28125" style="64" customWidth="1"/>
    <col min="15" max="15" width="16.8515625" style="64" customWidth="1"/>
    <col min="16" max="16" width="14.28125" style="64" customWidth="1"/>
    <col min="17" max="17" width="12.140625" style="64" customWidth="1"/>
    <col min="18" max="21" width="11.421875" style="64" customWidth="1"/>
    <col min="22" max="22" width="27.00390625" style="64" customWidth="1"/>
    <col min="23" max="16384" width="11.421875" style="64" customWidth="1"/>
  </cols>
  <sheetData>
    <row r="1" spans="1:22" s="66" customFormat="1" ht="30.75" customHeight="1">
      <c r="A1" s="110" t="s">
        <v>112</v>
      </c>
      <c r="B1" s="235" t="s">
        <v>139</v>
      </c>
      <c r="C1" s="235"/>
      <c r="D1" s="235"/>
      <c r="E1" s="109" t="s">
        <v>111</v>
      </c>
      <c r="F1" s="236" t="s">
        <v>144</v>
      </c>
      <c r="G1" s="237"/>
      <c r="H1" s="238" t="s">
        <v>122</v>
      </c>
      <c r="I1" s="239"/>
      <c r="J1" s="239"/>
      <c r="K1" s="240"/>
      <c r="L1" s="67"/>
      <c r="M1" s="67"/>
      <c r="N1" s="67"/>
      <c r="O1" s="67"/>
      <c r="P1" s="67"/>
      <c r="Q1" s="67"/>
      <c r="R1" s="67"/>
      <c r="S1" s="67"/>
      <c r="T1" s="67"/>
      <c r="U1" s="67"/>
      <c r="V1" s="67"/>
    </row>
    <row r="2" spans="1:22" s="66" customFormat="1" ht="27" customHeight="1">
      <c r="A2" s="72" t="s">
        <v>110</v>
      </c>
      <c r="B2" s="247">
        <v>1</v>
      </c>
      <c r="C2" s="247"/>
      <c r="D2" s="247"/>
      <c r="E2" s="71" t="s">
        <v>109</v>
      </c>
      <c r="F2" s="248" t="s">
        <v>115</v>
      </c>
      <c r="G2" s="248"/>
      <c r="H2" s="241"/>
      <c r="I2" s="242"/>
      <c r="J2" s="242"/>
      <c r="K2" s="243"/>
      <c r="L2" s="67"/>
      <c r="M2" s="67"/>
      <c r="N2" s="67"/>
      <c r="O2" s="67"/>
      <c r="P2" s="67"/>
      <c r="Q2" s="67"/>
      <c r="R2" s="67"/>
      <c r="S2" s="67"/>
      <c r="T2" s="67"/>
      <c r="U2" s="67"/>
      <c r="V2" s="67"/>
    </row>
    <row r="3" spans="1:22" s="66" customFormat="1" ht="26.25" customHeight="1" thickBot="1">
      <c r="A3" s="108" t="s">
        <v>108</v>
      </c>
      <c r="B3" s="249" t="s">
        <v>152</v>
      </c>
      <c r="C3" s="249"/>
      <c r="D3" s="249"/>
      <c r="E3" s="107" t="s">
        <v>107</v>
      </c>
      <c r="F3" s="250" t="s">
        <v>14</v>
      </c>
      <c r="G3" s="251"/>
      <c r="H3" s="244"/>
      <c r="I3" s="245"/>
      <c r="J3" s="245"/>
      <c r="K3" s="246"/>
      <c r="L3" s="67"/>
      <c r="M3" s="67"/>
      <c r="N3" s="67"/>
      <c r="O3" s="67"/>
      <c r="P3" s="67"/>
      <c r="Q3" s="67"/>
      <c r="R3" s="67"/>
      <c r="S3" s="67"/>
      <c r="T3" s="67"/>
      <c r="U3" s="67"/>
      <c r="V3" s="67"/>
    </row>
    <row r="4" spans="1:22" s="66" customFormat="1" ht="3.75" customHeight="1" thickTop="1">
      <c r="A4" s="213"/>
      <c r="B4" s="214"/>
      <c r="C4" s="214"/>
      <c r="D4" s="214"/>
      <c r="E4" s="214"/>
      <c r="F4" s="106"/>
      <c r="G4" s="105"/>
      <c r="H4" s="105"/>
      <c r="I4" s="105"/>
      <c r="J4" s="105"/>
      <c r="K4" s="104"/>
      <c r="L4" s="67"/>
      <c r="M4" s="67"/>
      <c r="N4" s="67"/>
      <c r="O4" s="67"/>
      <c r="P4" s="67"/>
      <c r="Q4" s="67"/>
      <c r="R4" s="67"/>
      <c r="S4" s="67"/>
      <c r="T4" s="67"/>
      <c r="U4" s="67"/>
      <c r="V4" s="67"/>
    </row>
    <row r="5" spans="1:22" s="66" customFormat="1" ht="68.25" customHeight="1">
      <c r="A5" s="103" t="s">
        <v>106</v>
      </c>
      <c r="B5" s="101" t="s">
        <v>105</v>
      </c>
      <c r="C5" s="102" t="s">
        <v>1</v>
      </c>
      <c r="D5" s="102" t="s">
        <v>104</v>
      </c>
      <c r="E5" s="101" t="s">
        <v>103</v>
      </c>
      <c r="F5" s="101" t="s">
        <v>102</v>
      </c>
      <c r="G5" s="101" t="s">
        <v>101</v>
      </c>
      <c r="H5" s="230" t="s">
        <v>100</v>
      </c>
      <c r="I5" s="231"/>
      <c r="J5" s="231"/>
      <c r="K5" s="232"/>
      <c r="L5" s="67"/>
      <c r="M5" s="67"/>
      <c r="N5" s="67"/>
      <c r="O5" s="67"/>
      <c r="P5" s="67"/>
      <c r="Q5" s="67"/>
      <c r="R5" s="67"/>
      <c r="S5" s="67"/>
      <c r="T5" s="67"/>
      <c r="U5" s="67"/>
      <c r="V5" s="67"/>
    </row>
    <row r="6" spans="1:22" s="66" customFormat="1" ht="3.75" customHeight="1">
      <c r="A6" s="233"/>
      <c r="B6" s="234"/>
      <c r="C6" s="234"/>
      <c r="D6" s="234"/>
      <c r="E6" s="234"/>
      <c r="F6" s="100"/>
      <c r="G6" s="75"/>
      <c r="H6" s="99"/>
      <c r="I6" s="99"/>
      <c r="J6" s="99"/>
      <c r="K6" s="98"/>
      <c r="L6" s="67"/>
      <c r="M6" s="67"/>
      <c r="N6" s="67"/>
      <c r="O6" s="67"/>
      <c r="P6" s="67"/>
      <c r="Q6" s="67"/>
      <c r="R6" s="67"/>
      <c r="S6" s="67"/>
      <c r="T6" s="67"/>
      <c r="U6" s="67"/>
      <c r="V6" s="67"/>
    </row>
    <row r="7" spans="1:22" s="66" customFormat="1" ht="18.75" customHeight="1">
      <c r="A7" s="166" t="s">
        <v>14</v>
      </c>
      <c r="B7" s="167" t="s">
        <v>14</v>
      </c>
      <c r="C7" s="168" t="s">
        <v>14</v>
      </c>
      <c r="D7" s="81" t="s">
        <v>14</v>
      </c>
      <c r="E7" s="92" t="s">
        <v>14</v>
      </c>
      <c r="F7" s="169" t="s">
        <v>14</v>
      </c>
      <c r="G7" s="170" t="s">
        <v>14</v>
      </c>
      <c r="H7" s="225" t="s">
        <v>99</v>
      </c>
      <c r="I7" s="227" t="s">
        <v>14</v>
      </c>
      <c r="J7" s="227"/>
      <c r="K7" s="228"/>
      <c r="L7" s="67"/>
      <c r="M7" s="67"/>
      <c r="N7" s="67"/>
      <c r="O7" s="67"/>
      <c r="P7" s="67"/>
      <c r="Q7" s="67"/>
      <c r="R7" s="67"/>
      <c r="S7" s="67"/>
      <c r="T7" s="67"/>
      <c r="U7" s="67"/>
      <c r="V7" s="67"/>
    </row>
    <row r="8" spans="1:22" s="66" customFormat="1" ht="18.75" customHeight="1">
      <c r="A8" s="166" t="s">
        <v>14</v>
      </c>
      <c r="B8" s="167" t="s">
        <v>14</v>
      </c>
      <c r="C8" s="168" t="s">
        <v>14</v>
      </c>
      <c r="D8" s="81" t="s">
        <v>14</v>
      </c>
      <c r="E8" s="92" t="s">
        <v>14</v>
      </c>
      <c r="F8" s="169" t="s">
        <v>14</v>
      </c>
      <c r="G8" s="171" t="s">
        <v>14</v>
      </c>
      <c r="H8" s="225"/>
      <c r="I8" s="227"/>
      <c r="J8" s="227"/>
      <c r="K8" s="228"/>
      <c r="L8" s="67"/>
      <c r="M8" s="67"/>
      <c r="N8" s="67"/>
      <c r="O8" s="67"/>
      <c r="P8" s="67"/>
      <c r="Q8" s="67"/>
      <c r="R8" s="67"/>
      <c r="S8" s="67"/>
      <c r="T8" s="67"/>
      <c r="U8" s="67"/>
      <c r="V8" s="67"/>
    </row>
    <row r="9" spans="1:22" s="66" customFormat="1" ht="18.75" customHeight="1">
      <c r="A9" s="83" t="s">
        <v>14</v>
      </c>
      <c r="B9" s="96" t="s">
        <v>14</v>
      </c>
      <c r="C9" s="82" t="s">
        <v>14</v>
      </c>
      <c r="D9" s="81" t="s">
        <v>14</v>
      </c>
      <c r="E9" s="92" t="s">
        <v>14</v>
      </c>
      <c r="F9" s="91" t="s">
        <v>14</v>
      </c>
      <c r="G9" s="79" t="s">
        <v>14</v>
      </c>
      <c r="H9" s="225"/>
      <c r="I9" s="227"/>
      <c r="J9" s="227"/>
      <c r="K9" s="228"/>
      <c r="L9" s="67"/>
      <c r="M9" s="67"/>
      <c r="N9" s="67"/>
      <c r="O9" s="67"/>
      <c r="P9" s="67"/>
      <c r="Q9" s="67"/>
      <c r="R9" s="67"/>
      <c r="S9" s="67"/>
      <c r="T9" s="67"/>
      <c r="U9" s="67"/>
      <c r="V9" s="67"/>
    </row>
    <row r="10" spans="1:22" s="66" customFormat="1" ht="18.75" customHeight="1">
      <c r="A10" s="89" t="s">
        <v>14</v>
      </c>
      <c r="B10" s="88" t="s">
        <v>14</v>
      </c>
      <c r="C10" s="87" t="s">
        <v>14</v>
      </c>
      <c r="D10" s="86" t="s">
        <v>14</v>
      </c>
      <c r="E10" s="58" t="s">
        <v>14</v>
      </c>
      <c r="F10" s="85" t="s">
        <v>14</v>
      </c>
      <c r="G10" s="84" t="s">
        <v>14</v>
      </c>
      <c r="H10" s="225"/>
      <c r="I10" s="227"/>
      <c r="J10" s="227"/>
      <c r="K10" s="228"/>
      <c r="L10" s="67"/>
      <c r="M10" s="67"/>
      <c r="N10" s="67"/>
      <c r="O10" s="67"/>
      <c r="P10" s="67"/>
      <c r="Q10" s="67"/>
      <c r="R10" s="67"/>
      <c r="S10" s="67"/>
      <c r="T10" s="67"/>
      <c r="U10" s="67"/>
      <c r="V10" s="67"/>
    </row>
    <row r="11" spans="1:22" s="66" customFormat="1" ht="18.75" customHeight="1">
      <c r="A11" s="83" t="s">
        <v>14</v>
      </c>
      <c r="B11" s="80" t="s">
        <v>14</v>
      </c>
      <c r="C11" s="82" t="s">
        <v>14</v>
      </c>
      <c r="D11" s="81" t="s">
        <v>14</v>
      </c>
      <c r="E11" s="92" t="s">
        <v>14</v>
      </c>
      <c r="F11" s="91" t="s">
        <v>14</v>
      </c>
      <c r="G11" s="79" t="s">
        <v>14</v>
      </c>
      <c r="H11" s="225" t="s">
        <v>98</v>
      </c>
      <c r="I11" s="226" t="s">
        <v>14</v>
      </c>
      <c r="J11" s="227"/>
      <c r="K11" s="228"/>
      <c r="L11" s="67"/>
      <c r="M11" s="67"/>
      <c r="N11" s="67"/>
      <c r="O11" s="67"/>
      <c r="P11" s="67"/>
      <c r="Q11" s="67"/>
      <c r="R11" s="67"/>
      <c r="S11" s="67"/>
      <c r="T11" s="67"/>
      <c r="U11" s="67"/>
      <c r="V11" s="67"/>
    </row>
    <row r="12" spans="1:22" s="66" customFormat="1" ht="18.75" customHeight="1">
      <c r="A12" s="89" t="s">
        <v>14</v>
      </c>
      <c r="B12" s="88" t="s">
        <v>14</v>
      </c>
      <c r="C12" s="87" t="s">
        <v>14</v>
      </c>
      <c r="D12" s="86" t="s">
        <v>14</v>
      </c>
      <c r="E12" s="58" t="s">
        <v>14</v>
      </c>
      <c r="F12" s="85" t="s">
        <v>14</v>
      </c>
      <c r="G12" s="84" t="s">
        <v>14</v>
      </c>
      <c r="H12" s="225"/>
      <c r="I12" s="227"/>
      <c r="J12" s="227"/>
      <c r="K12" s="228"/>
      <c r="L12" s="67"/>
      <c r="M12" s="67"/>
      <c r="N12" s="67"/>
      <c r="O12" s="67"/>
      <c r="P12" s="67"/>
      <c r="Q12" s="67"/>
      <c r="R12" s="67"/>
      <c r="S12" s="67"/>
      <c r="T12" s="67"/>
      <c r="U12" s="67"/>
      <c r="V12" s="67"/>
    </row>
    <row r="13" spans="1:22" s="66" customFormat="1" ht="18.75" customHeight="1">
      <c r="A13" s="89" t="s">
        <v>14</v>
      </c>
      <c r="B13" s="95" t="s">
        <v>14</v>
      </c>
      <c r="C13" s="87" t="s">
        <v>14</v>
      </c>
      <c r="D13" s="86" t="s">
        <v>14</v>
      </c>
      <c r="E13" s="58" t="s">
        <v>14</v>
      </c>
      <c r="F13" s="85" t="s">
        <v>14</v>
      </c>
      <c r="G13" s="84" t="s">
        <v>14</v>
      </c>
      <c r="H13" s="225"/>
      <c r="I13" s="227"/>
      <c r="J13" s="227"/>
      <c r="K13" s="228"/>
      <c r="L13" s="67"/>
      <c r="M13" s="67"/>
      <c r="N13" s="67"/>
      <c r="O13" s="67"/>
      <c r="P13" s="67"/>
      <c r="Q13" s="67"/>
      <c r="R13" s="67"/>
      <c r="S13" s="67"/>
      <c r="T13" s="67"/>
      <c r="U13" s="67"/>
      <c r="V13" s="67"/>
    </row>
    <row r="14" spans="1:22" s="66" customFormat="1" ht="18.75" customHeight="1">
      <c r="A14" s="89" t="s">
        <v>14</v>
      </c>
      <c r="B14" s="94" t="s">
        <v>14</v>
      </c>
      <c r="C14" s="87" t="s">
        <v>14</v>
      </c>
      <c r="D14" s="86" t="s">
        <v>14</v>
      </c>
      <c r="E14" s="58" t="s">
        <v>14</v>
      </c>
      <c r="F14" s="85" t="s">
        <v>14</v>
      </c>
      <c r="G14" s="84" t="s">
        <v>14</v>
      </c>
      <c r="H14" s="225"/>
      <c r="I14" s="227"/>
      <c r="J14" s="227"/>
      <c r="K14" s="228"/>
      <c r="L14" s="67"/>
      <c r="M14" s="67"/>
      <c r="N14" s="67"/>
      <c r="O14" s="67"/>
      <c r="P14" s="67"/>
      <c r="Q14" s="67"/>
      <c r="R14" s="67"/>
      <c r="S14" s="67"/>
      <c r="T14" s="67"/>
      <c r="U14" s="67"/>
      <c r="V14" s="67"/>
    </row>
    <row r="15" spans="1:22" s="66" customFormat="1" ht="18.75" customHeight="1">
      <c r="A15" s="89" t="s">
        <v>14</v>
      </c>
      <c r="B15" s="93" t="s">
        <v>14</v>
      </c>
      <c r="C15" s="87" t="s">
        <v>14</v>
      </c>
      <c r="D15" s="86" t="s">
        <v>14</v>
      </c>
      <c r="E15" s="58" t="s">
        <v>14</v>
      </c>
      <c r="F15" s="85" t="s">
        <v>14</v>
      </c>
      <c r="G15" s="84" t="s">
        <v>14</v>
      </c>
      <c r="H15" s="225" t="s">
        <v>97</v>
      </c>
      <c r="I15" s="226" t="s">
        <v>14</v>
      </c>
      <c r="J15" s="227"/>
      <c r="K15" s="228"/>
      <c r="L15" s="67"/>
      <c r="M15" s="67"/>
      <c r="N15" s="67"/>
      <c r="O15" s="67"/>
      <c r="P15" s="67"/>
      <c r="Q15" s="67"/>
      <c r="R15" s="67"/>
      <c r="S15" s="67"/>
      <c r="T15" s="67"/>
      <c r="U15" s="67"/>
      <c r="V15" s="67"/>
    </row>
    <row r="16" spans="1:22" s="66" customFormat="1" ht="18.75" customHeight="1">
      <c r="A16" s="89" t="s">
        <v>14</v>
      </c>
      <c r="B16" s="94" t="s">
        <v>14</v>
      </c>
      <c r="C16" s="87" t="s">
        <v>14</v>
      </c>
      <c r="D16" s="86" t="s">
        <v>14</v>
      </c>
      <c r="E16" s="58" t="s">
        <v>14</v>
      </c>
      <c r="F16" s="85" t="s">
        <v>14</v>
      </c>
      <c r="G16" s="84" t="s">
        <v>14</v>
      </c>
      <c r="H16" s="225"/>
      <c r="I16" s="227"/>
      <c r="J16" s="227"/>
      <c r="K16" s="228"/>
      <c r="L16" s="67"/>
      <c r="M16" s="67"/>
      <c r="N16" s="67"/>
      <c r="O16" s="67"/>
      <c r="P16" s="67"/>
      <c r="Q16" s="67"/>
      <c r="R16" s="67"/>
      <c r="S16" s="67"/>
      <c r="T16" s="67"/>
      <c r="U16" s="67"/>
      <c r="V16" s="67"/>
    </row>
    <row r="17" spans="1:22" s="66" customFormat="1" ht="18.75" customHeight="1">
      <c r="A17" s="89" t="s">
        <v>14</v>
      </c>
      <c r="B17" s="88" t="s">
        <v>14</v>
      </c>
      <c r="C17" s="87" t="s">
        <v>14</v>
      </c>
      <c r="D17" s="86" t="s">
        <v>14</v>
      </c>
      <c r="E17" s="58" t="s">
        <v>14</v>
      </c>
      <c r="F17" s="85" t="s">
        <v>14</v>
      </c>
      <c r="G17" s="84" t="s">
        <v>14</v>
      </c>
      <c r="H17" s="225"/>
      <c r="I17" s="227"/>
      <c r="J17" s="227"/>
      <c r="K17" s="228"/>
      <c r="L17" s="67"/>
      <c r="M17" s="67"/>
      <c r="N17" s="67"/>
      <c r="O17" s="67"/>
      <c r="P17" s="67"/>
      <c r="Q17" s="67"/>
      <c r="R17" s="67"/>
      <c r="S17" s="67"/>
      <c r="T17" s="67"/>
      <c r="U17" s="67"/>
      <c r="V17" s="67"/>
    </row>
    <row r="18" spans="1:22" s="66" customFormat="1" ht="18.75" customHeight="1">
      <c r="A18" s="89" t="s">
        <v>14</v>
      </c>
      <c r="B18" s="88" t="s">
        <v>14</v>
      </c>
      <c r="C18" s="87" t="s">
        <v>14</v>
      </c>
      <c r="D18" s="86" t="s">
        <v>14</v>
      </c>
      <c r="E18" s="58" t="s">
        <v>14</v>
      </c>
      <c r="F18" s="85" t="s">
        <v>14</v>
      </c>
      <c r="G18" s="84" t="s">
        <v>14</v>
      </c>
      <c r="H18" s="225"/>
      <c r="I18" s="227"/>
      <c r="J18" s="227"/>
      <c r="K18" s="228"/>
      <c r="L18" s="67"/>
      <c r="M18" s="67"/>
      <c r="N18" s="67"/>
      <c r="O18" s="67"/>
      <c r="P18" s="67"/>
      <c r="Q18" s="67"/>
      <c r="R18" s="67"/>
      <c r="S18" s="67"/>
      <c r="T18" s="67"/>
      <c r="U18" s="67"/>
      <c r="V18" s="67"/>
    </row>
    <row r="19" spans="1:22" s="66" customFormat="1" ht="18.75" customHeight="1">
      <c r="A19" s="89" t="s">
        <v>14</v>
      </c>
      <c r="B19" s="93" t="s">
        <v>14</v>
      </c>
      <c r="C19" s="87" t="s">
        <v>14</v>
      </c>
      <c r="D19" s="86" t="s">
        <v>14</v>
      </c>
      <c r="E19" s="58" t="s">
        <v>14</v>
      </c>
      <c r="F19" s="85" t="s">
        <v>14</v>
      </c>
      <c r="G19" s="84" t="s">
        <v>14</v>
      </c>
      <c r="H19" s="229" t="s">
        <v>96</v>
      </c>
      <c r="I19" s="227" t="s">
        <v>14</v>
      </c>
      <c r="J19" s="227"/>
      <c r="K19" s="228"/>
      <c r="L19" s="67"/>
      <c r="M19" s="67"/>
      <c r="N19" s="67"/>
      <c r="O19" s="67"/>
      <c r="P19" s="67"/>
      <c r="Q19" s="67"/>
      <c r="R19" s="67"/>
      <c r="S19" s="67"/>
      <c r="T19" s="67"/>
      <c r="U19" s="67"/>
      <c r="V19" s="67"/>
    </row>
    <row r="20" spans="1:22" s="66" customFormat="1" ht="18.75" customHeight="1">
      <c r="A20" s="89" t="s">
        <v>14</v>
      </c>
      <c r="B20" s="88" t="s">
        <v>14</v>
      </c>
      <c r="C20" s="87" t="s">
        <v>14</v>
      </c>
      <c r="D20" s="86" t="s">
        <v>95</v>
      </c>
      <c r="E20" s="58" t="s">
        <v>14</v>
      </c>
      <c r="F20" s="85" t="s">
        <v>14</v>
      </c>
      <c r="G20" s="84" t="s">
        <v>14</v>
      </c>
      <c r="H20" s="225"/>
      <c r="I20" s="227"/>
      <c r="J20" s="227"/>
      <c r="K20" s="228"/>
      <c r="L20" s="67"/>
      <c r="M20" s="67"/>
      <c r="N20" s="67"/>
      <c r="O20" s="67"/>
      <c r="P20" s="67"/>
      <c r="Q20" s="67"/>
      <c r="R20" s="67"/>
      <c r="S20" s="67"/>
      <c r="T20" s="67"/>
      <c r="U20" s="67"/>
      <c r="V20" s="67"/>
    </row>
    <row r="21" spans="1:22" s="66" customFormat="1" ht="18.75" customHeight="1">
      <c r="A21" s="89" t="s">
        <v>14</v>
      </c>
      <c r="B21" s="88" t="s">
        <v>14</v>
      </c>
      <c r="C21" s="90" t="s">
        <v>14</v>
      </c>
      <c r="D21" s="86" t="s">
        <v>14</v>
      </c>
      <c r="E21" s="58" t="s">
        <v>14</v>
      </c>
      <c r="F21" s="85" t="s">
        <v>14</v>
      </c>
      <c r="G21" s="84" t="s">
        <v>14</v>
      </c>
      <c r="H21" s="225"/>
      <c r="I21" s="227"/>
      <c r="J21" s="227"/>
      <c r="K21" s="228"/>
      <c r="L21" s="67"/>
      <c r="M21" s="67"/>
      <c r="N21" s="67"/>
      <c r="O21" s="67"/>
      <c r="P21" s="67"/>
      <c r="Q21" s="67"/>
      <c r="R21" s="67"/>
      <c r="S21" s="67"/>
      <c r="T21" s="67"/>
      <c r="U21" s="67"/>
      <c r="V21" s="67"/>
    </row>
    <row r="22" spans="1:22" s="66" customFormat="1" ht="18.75" customHeight="1">
      <c r="A22" s="83" t="s">
        <v>14</v>
      </c>
      <c r="B22" s="80" t="s">
        <v>14</v>
      </c>
      <c r="C22" s="82" t="s">
        <v>14</v>
      </c>
      <c r="D22" s="81" t="s">
        <v>14</v>
      </c>
      <c r="E22" s="92" t="s">
        <v>14</v>
      </c>
      <c r="F22" s="91" t="s">
        <v>14</v>
      </c>
      <c r="G22" s="78" t="s">
        <v>14</v>
      </c>
      <c r="H22" s="225"/>
      <c r="I22" s="227"/>
      <c r="J22" s="227"/>
      <c r="K22" s="228"/>
      <c r="L22" s="67"/>
      <c r="M22" s="67"/>
      <c r="N22" s="67"/>
      <c r="O22" s="67"/>
      <c r="P22" s="67"/>
      <c r="Q22" s="67"/>
      <c r="R22" s="67"/>
      <c r="S22" s="67"/>
      <c r="T22" s="67"/>
      <c r="U22" s="67"/>
      <c r="V22" s="67"/>
    </row>
    <row r="23" spans="1:22" s="66" customFormat="1" ht="18.75" customHeight="1">
      <c r="A23" s="89" t="s">
        <v>14</v>
      </c>
      <c r="B23" s="88" t="s">
        <v>14</v>
      </c>
      <c r="C23" s="90" t="s">
        <v>14</v>
      </c>
      <c r="D23" s="86" t="s">
        <v>14</v>
      </c>
      <c r="E23" s="58" t="s">
        <v>14</v>
      </c>
      <c r="F23" s="85" t="s">
        <v>14</v>
      </c>
      <c r="G23" s="84" t="s">
        <v>14</v>
      </c>
      <c r="H23" s="229" t="s">
        <v>94</v>
      </c>
      <c r="I23" s="226" t="s">
        <v>14</v>
      </c>
      <c r="J23" s="227"/>
      <c r="K23" s="228"/>
      <c r="L23" s="67"/>
      <c r="M23" s="67"/>
      <c r="N23" s="67"/>
      <c r="O23" s="67"/>
      <c r="P23" s="67"/>
      <c r="Q23" s="67"/>
      <c r="R23" s="67"/>
      <c r="S23" s="67"/>
      <c r="T23" s="67"/>
      <c r="U23" s="67"/>
      <c r="V23" s="67"/>
    </row>
    <row r="24" spans="1:22" s="66" customFormat="1" ht="18.75" customHeight="1">
      <c r="A24" s="89" t="s">
        <v>14</v>
      </c>
      <c r="B24" s="88" t="s">
        <v>14</v>
      </c>
      <c r="C24" s="87" t="s">
        <v>14</v>
      </c>
      <c r="D24" s="86" t="s">
        <v>14</v>
      </c>
      <c r="E24" s="58" t="s">
        <v>14</v>
      </c>
      <c r="F24" s="85" t="s">
        <v>14</v>
      </c>
      <c r="G24" s="84" t="s">
        <v>14</v>
      </c>
      <c r="H24" s="225"/>
      <c r="I24" s="227"/>
      <c r="J24" s="227"/>
      <c r="K24" s="228"/>
      <c r="L24" s="67"/>
      <c r="M24" s="67"/>
      <c r="N24" s="67"/>
      <c r="O24" s="67"/>
      <c r="P24" s="67"/>
      <c r="Q24" s="67"/>
      <c r="R24" s="67"/>
      <c r="S24" s="67"/>
      <c r="T24" s="67"/>
      <c r="U24" s="67"/>
      <c r="V24" s="67"/>
    </row>
    <row r="25" spans="1:22" s="66" customFormat="1" ht="18.75" customHeight="1">
      <c r="A25" s="83" t="s">
        <v>14</v>
      </c>
      <c r="B25" s="80" t="s">
        <v>14</v>
      </c>
      <c r="C25" s="82" t="s">
        <v>14</v>
      </c>
      <c r="D25" s="81" t="s">
        <v>14</v>
      </c>
      <c r="E25" s="80" t="s">
        <v>14</v>
      </c>
      <c r="F25" s="79" t="s">
        <v>14</v>
      </c>
      <c r="G25" s="78" t="s">
        <v>14</v>
      </c>
      <c r="H25" s="225"/>
      <c r="I25" s="227"/>
      <c r="J25" s="227"/>
      <c r="K25" s="228"/>
      <c r="L25" s="67"/>
      <c r="M25" s="67"/>
      <c r="N25" s="67"/>
      <c r="O25" s="67"/>
      <c r="P25" s="67"/>
      <c r="Q25" s="67"/>
      <c r="R25" s="67"/>
      <c r="S25" s="67"/>
      <c r="T25" s="67"/>
      <c r="U25" s="67"/>
      <c r="V25" s="67"/>
    </row>
    <row r="26" spans="1:22" s="66" customFormat="1" ht="18.75" customHeight="1">
      <c r="A26" s="83" t="s">
        <v>14</v>
      </c>
      <c r="B26" s="80" t="s">
        <v>14</v>
      </c>
      <c r="C26" s="82" t="s">
        <v>14</v>
      </c>
      <c r="D26" s="81" t="s">
        <v>14</v>
      </c>
      <c r="E26" s="80" t="s">
        <v>14</v>
      </c>
      <c r="F26" s="79" t="s">
        <v>14</v>
      </c>
      <c r="G26" s="78" t="s">
        <v>14</v>
      </c>
      <c r="H26" s="225"/>
      <c r="I26" s="227"/>
      <c r="J26" s="227"/>
      <c r="K26" s="228"/>
      <c r="L26" s="67"/>
      <c r="M26" s="67"/>
      <c r="N26" s="67"/>
      <c r="O26" s="67"/>
      <c r="P26" s="67"/>
      <c r="Q26" s="67"/>
      <c r="R26" s="67"/>
      <c r="S26" s="67"/>
      <c r="T26" s="67"/>
      <c r="U26" s="67"/>
      <c r="V26" s="67"/>
    </row>
    <row r="27" spans="1:22" s="66" customFormat="1" ht="3.75" customHeight="1">
      <c r="A27" s="213" t="s">
        <v>14</v>
      </c>
      <c r="B27" s="214"/>
      <c r="C27" s="215"/>
      <c r="D27" s="214"/>
      <c r="E27" s="214"/>
      <c r="F27" s="77"/>
      <c r="G27" s="76"/>
      <c r="H27" s="75"/>
      <c r="I27" s="75"/>
      <c r="J27" s="75"/>
      <c r="K27" s="74"/>
      <c r="L27" s="67"/>
      <c r="M27" s="67"/>
      <c r="N27" s="67"/>
      <c r="O27" s="67"/>
      <c r="P27" s="67"/>
      <c r="Q27" s="67"/>
      <c r="R27" s="67"/>
      <c r="S27" s="67"/>
      <c r="T27" s="67"/>
      <c r="U27" s="67"/>
      <c r="V27" s="67"/>
    </row>
    <row r="28" spans="1:22" s="66" customFormat="1" ht="18.75" customHeight="1">
      <c r="A28" s="72" t="s">
        <v>93</v>
      </c>
      <c r="B28" s="111" t="s">
        <v>14</v>
      </c>
      <c r="C28" s="70">
        <f>+SUM(G7:G26)</f>
        <v>0</v>
      </c>
      <c r="D28" s="73" t="s">
        <v>92</v>
      </c>
      <c r="E28" s="73"/>
      <c r="F28" s="216" t="s">
        <v>14</v>
      </c>
      <c r="G28" s="217"/>
      <c r="H28" s="217"/>
      <c r="I28" s="217"/>
      <c r="J28" s="217"/>
      <c r="K28" s="218"/>
      <c r="L28" s="67"/>
      <c r="M28" s="67"/>
      <c r="N28" s="67"/>
      <c r="O28" s="67"/>
      <c r="P28" s="67"/>
      <c r="Q28" s="67"/>
      <c r="R28" s="67"/>
      <c r="S28" s="67"/>
      <c r="T28" s="67"/>
      <c r="U28" s="67"/>
      <c r="V28" s="67"/>
    </row>
    <row r="29" spans="1:22" s="66" customFormat="1" ht="18.75" customHeight="1">
      <c r="A29" s="72" t="s">
        <v>91</v>
      </c>
      <c r="B29" s="111" t="s">
        <v>14</v>
      </c>
      <c r="C29" s="70">
        <f>+C28/B2</f>
        <v>0</v>
      </c>
      <c r="D29" s="73" t="s">
        <v>90</v>
      </c>
      <c r="E29" s="73"/>
      <c r="F29" s="216" t="s">
        <v>14</v>
      </c>
      <c r="G29" s="217"/>
      <c r="H29" s="217"/>
      <c r="I29" s="217"/>
      <c r="J29" s="217"/>
      <c r="K29" s="218"/>
      <c r="L29" s="67"/>
      <c r="M29" s="67"/>
      <c r="N29" s="67"/>
      <c r="O29" s="67"/>
      <c r="P29" s="67"/>
      <c r="Q29" s="67"/>
      <c r="R29" s="67"/>
      <c r="S29" s="67"/>
      <c r="T29" s="67"/>
      <c r="U29" s="67"/>
      <c r="V29" s="67"/>
    </row>
    <row r="30" spans="1:22" s="66" customFormat="1" ht="18.75" customHeight="1">
      <c r="A30" s="72" t="s">
        <v>89</v>
      </c>
      <c r="B30" s="111" t="s">
        <v>14</v>
      </c>
      <c r="C30" s="70">
        <v>19.25</v>
      </c>
      <c r="D30" s="219" t="s">
        <v>88</v>
      </c>
      <c r="E30" s="219"/>
      <c r="F30" s="221" t="s">
        <v>14</v>
      </c>
      <c r="G30" s="221"/>
      <c r="H30" s="221"/>
      <c r="I30" s="221"/>
      <c r="J30" s="221"/>
      <c r="K30" s="222"/>
      <c r="L30" s="67"/>
      <c r="M30" s="67"/>
      <c r="N30" s="67"/>
      <c r="O30" s="67"/>
      <c r="P30" s="67"/>
      <c r="Q30" s="67"/>
      <c r="R30" s="67"/>
      <c r="S30" s="67"/>
      <c r="T30" s="67"/>
      <c r="U30" s="67"/>
      <c r="V30" s="67"/>
    </row>
    <row r="31" spans="1:22" s="66" customFormat="1" ht="18.75" customHeight="1" thickBot="1">
      <c r="A31" s="69" t="s">
        <v>87</v>
      </c>
      <c r="B31" s="112" t="s">
        <v>14</v>
      </c>
      <c r="C31" s="68">
        <f>+C29/C30</f>
        <v>0</v>
      </c>
      <c r="D31" s="220"/>
      <c r="E31" s="220"/>
      <c r="F31" s="223"/>
      <c r="G31" s="223"/>
      <c r="H31" s="223"/>
      <c r="I31" s="223"/>
      <c r="J31" s="223"/>
      <c r="K31" s="224"/>
      <c r="L31" s="67"/>
      <c r="M31" s="67"/>
      <c r="N31" s="67"/>
      <c r="O31" s="67"/>
      <c r="P31" s="67"/>
      <c r="Q31" s="67"/>
      <c r="R31" s="67"/>
      <c r="S31" s="67"/>
      <c r="T31" s="67"/>
      <c r="U31" s="67"/>
      <c r="V31" s="67"/>
    </row>
    <row r="32" spans="12:22" ht="12">
      <c r="L32" s="65"/>
      <c r="M32" s="65"/>
      <c r="N32" s="65"/>
      <c r="O32" s="65"/>
      <c r="P32" s="65"/>
      <c r="Q32" s="65"/>
      <c r="R32" s="65"/>
      <c r="S32" s="65"/>
      <c r="T32" s="65"/>
      <c r="U32" s="65"/>
      <c r="V32" s="65"/>
    </row>
    <row r="33" spans="12:22" ht="12">
      <c r="L33" s="65"/>
      <c r="M33" s="65"/>
      <c r="N33" s="65"/>
      <c r="O33" s="65"/>
      <c r="P33" s="65"/>
      <c r="Q33" s="65"/>
      <c r="R33" s="65"/>
      <c r="S33" s="65"/>
      <c r="T33" s="65"/>
      <c r="U33" s="65"/>
      <c r="V33" s="65"/>
    </row>
    <row r="34" spans="12:22" ht="12">
      <c r="L34" s="65"/>
      <c r="M34" s="65"/>
      <c r="N34" s="65"/>
      <c r="O34" s="65"/>
      <c r="P34" s="65"/>
      <c r="Q34" s="65"/>
      <c r="R34" s="65"/>
      <c r="S34" s="65"/>
      <c r="T34" s="65"/>
      <c r="U34" s="65"/>
      <c r="V34" s="65"/>
    </row>
    <row r="35" spans="12:22" ht="12">
      <c r="L35" s="65"/>
      <c r="M35" s="65"/>
      <c r="N35" s="65"/>
      <c r="O35" s="65"/>
      <c r="P35" s="65"/>
      <c r="Q35" s="65"/>
      <c r="R35" s="65"/>
      <c r="S35" s="65"/>
      <c r="T35" s="65"/>
      <c r="U35" s="65"/>
      <c r="V35" s="65"/>
    </row>
    <row r="36" spans="12:22" ht="12">
      <c r="L36" s="65"/>
      <c r="M36" s="65"/>
      <c r="N36" s="65"/>
      <c r="O36" s="65"/>
      <c r="P36" s="65"/>
      <c r="Q36" s="65"/>
      <c r="R36" s="65"/>
      <c r="S36" s="65"/>
      <c r="T36" s="65"/>
      <c r="U36" s="65"/>
      <c r="V36" s="65"/>
    </row>
    <row r="37" spans="12:22" ht="12">
      <c r="L37" s="65"/>
      <c r="M37" s="65"/>
      <c r="N37" s="65"/>
      <c r="O37" s="65"/>
      <c r="P37" s="65"/>
      <c r="Q37" s="65"/>
      <c r="R37" s="65"/>
      <c r="S37" s="65"/>
      <c r="T37" s="65"/>
      <c r="U37" s="65"/>
      <c r="V37" s="65"/>
    </row>
    <row r="38" spans="12:22" ht="12">
      <c r="L38" s="65"/>
      <c r="M38" s="65"/>
      <c r="N38" s="65"/>
      <c r="O38" s="65"/>
      <c r="P38" s="65"/>
      <c r="Q38" s="65"/>
      <c r="R38" s="65"/>
      <c r="S38" s="65"/>
      <c r="T38" s="65"/>
      <c r="U38" s="65"/>
      <c r="V38" s="65"/>
    </row>
    <row r="39" spans="12:22" ht="12">
      <c r="L39" s="65"/>
      <c r="M39" s="65"/>
      <c r="N39" s="65"/>
      <c r="O39" s="65"/>
      <c r="P39" s="65"/>
      <c r="Q39" s="65"/>
      <c r="R39" s="65"/>
      <c r="S39" s="65"/>
      <c r="T39" s="65"/>
      <c r="U39" s="65"/>
      <c r="V39" s="65"/>
    </row>
  </sheetData>
  <sheetProtection/>
  <mergeCells count="25">
    <mergeCell ref="F29:K29"/>
    <mergeCell ref="D30:E31"/>
    <mergeCell ref="F30:K31"/>
    <mergeCell ref="H19:H22"/>
    <mergeCell ref="I19:K22"/>
    <mergeCell ref="H23:H26"/>
    <mergeCell ref="I23:K26"/>
    <mergeCell ref="A27:E27"/>
    <mergeCell ref="F28:K28"/>
    <mergeCell ref="H5:K5"/>
    <mergeCell ref="A6:E6"/>
    <mergeCell ref="H7:H10"/>
    <mergeCell ref="I7:K10"/>
    <mergeCell ref="H15:H18"/>
    <mergeCell ref="I15:K18"/>
    <mergeCell ref="H11:H14"/>
    <mergeCell ref="I11:K14"/>
    <mergeCell ref="A4:E4"/>
    <mergeCell ref="B1:D1"/>
    <mergeCell ref="F1:G1"/>
    <mergeCell ref="H1:K3"/>
    <mergeCell ref="B2:D2"/>
    <mergeCell ref="F2:G2"/>
    <mergeCell ref="B3:D3"/>
    <mergeCell ref="F3:G3"/>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7.xml><?xml version="1.0" encoding="utf-8"?>
<worksheet xmlns="http://schemas.openxmlformats.org/spreadsheetml/2006/main" xmlns:r="http://schemas.openxmlformats.org/officeDocument/2006/relationships">
  <sheetPr>
    <tabColor theme="4" tint="-0.24997000396251678"/>
    <pageSetUpPr fitToPage="1"/>
  </sheetPr>
  <dimension ref="A1:V39"/>
  <sheetViews>
    <sheetView zoomScaleSheetLayoutView="85" workbookViewId="0" topLeftCell="A1">
      <selection activeCell="B1" sqref="B1:D1"/>
    </sheetView>
  </sheetViews>
  <sheetFormatPr defaultColWidth="11.57421875" defaultRowHeight="12.75"/>
  <cols>
    <col min="1" max="1" width="21.421875" style="65" customWidth="1"/>
    <col min="2" max="2" width="11.8515625" style="65" customWidth="1"/>
    <col min="3" max="3" width="34.7109375" style="65" customWidth="1"/>
    <col min="4" max="4" width="15.7109375" style="65" customWidth="1"/>
    <col min="5" max="5" width="14.140625" style="65" customWidth="1"/>
    <col min="6" max="6" width="10.421875" style="65" customWidth="1"/>
    <col min="7" max="7" width="10.00390625" style="65" customWidth="1"/>
    <col min="8" max="8" width="3.140625" style="65" customWidth="1"/>
    <col min="9" max="9" width="11.28125" style="65" customWidth="1"/>
    <col min="10" max="10" width="18.28125" style="65" customWidth="1"/>
    <col min="11" max="11" width="23.00390625" style="65" customWidth="1"/>
    <col min="12" max="12" width="20.7109375" style="64" customWidth="1"/>
    <col min="13" max="13" width="11.421875" style="64" customWidth="1"/>
    <col min="14" max="14" width="17.28125" style="64" customWidth="1"/>
    <col min="15" max="15" width="16.8515625" style="64" customWidth="1"/>
    <col min="16" max="16" width="14.28125" style="64" customWidth="1"/>
    <col min="17" max="17" width="12.140625" style="64" customWidth="1"/>
    <col min="18" max="21" width="11.421875" style="64" customWidth="1"/>
    <col min="22" max="22" width="27.00390625" style="64" customWidth="1"/>
    <col min="23" max="16384" width="11.421875" style="64" customWidth="1"/>
  </cols>
  <sheetData>
    <row r="1" spans="1:22" s="66" customFormat="1" ht="30.75" customHeight="1">
      <c r="A1" s="110" t="s">
        <v>112</v>
      </c>
      <c r="B1" s="235" t="s">
        <v>14</v>
      </c>
      <c r="C1" s="235"/>
      <c r="D1" s="235"/>
      <c r="E1" s="109" t="s">
        <v>111</v>
      </c>
      <c r="F1" s="236" t="s">
        <v>14</v>
      </c>
      <c r="G1" s="237"/>
      <c r="H1" s="238" t="s">
        <v>122</v>
      </c>
      <c r="I1" s="239"/>
      <c r="J1" s="239"/>
      <c r="K1" s="240"/>
      <c r="L1" s="67"/>
      <c r="M1" s="67"/>
      <c r="N1" s="67"/>
      <c r="O1" s="67"/>
      <c r="P1" s="67"/>
      <c r="Q1" s="67"/>
      <c r="R1" s="67"/>
      <c r="S1" s="67"/>
      <c r="T1" s="67"/>
      <c r="U1" s="67"/>
      <c r="V1" s="67"/>
    </row>
    <row r="2" spans="1:22" s="66" customFormat="1" ht="27" customHeight="1">
      <c r="A2" s="72" t="s">
        <v>110</v>
      </c>
      <c r="B2" s="247" t="s">
        <v>14</v>
      </c>
      <c r="C2" s="247"/>
      <c r="D2" s="247"/>
      <c r="E2" s="71" t="s">
        <v>109</v>
      </c>
      <c r="F2" s="248" t="s">
        <v>14</v>
      </c>
      <c r="G2" s="248"/>
      <c r="H2" s="241"/>
      <c r="I2" s="242"/>
      <c r="J2" s="242"/>
      <c r="K2" s="243"/>
      <c r="L2" s="67"/>
      <c r="M2" s="67"/>
      <c r="N2" s="67"/>
      <c r="O2" s="67"/>
      <c r="P2" s="67"/>
      <c r="Q2" s="67"/>
      <c r="R2" s="67"/>
      <c r="S2" s="67"/>
      <c r="T2" s="67"/>
      <c r="U2" s="67"/>
      <c r="V2" s="67"/>
    </row>
    <row r="3" spans="1:22" s="66" customFormat="1" ht="26.25" customHeight="1" thickBot="1">
      <c r="A3" s="108" t="s">
        <v>108</v>
      </c>
      <c r="B3" s="249" t="s">
        <v>14</v>
      </c>
      <c r="C3" s="249"/>
      <c r="D3" s="249"/>
      <c r="E3" s="107" t="s">
        <v>107</v>
      </c>
      <c r="F3" s="250" t="s">
        <v>14</v>
      </c>
      <c r="G3" s="251"/>
      <c r="H3" s="244"/>
      <c r="I3" s="245"/>
      <c r="J3" s="245"/>
      <c r="K3" s="246"/>
      <c r="L3" s="67"/>
      <c r="M3" s="67"/>
      <c r="N3" s="67"/>
      <c r="O3" s="67"/>
      <c r="P3" s="67"/>
      <c r="Q3" s="67"/>
      <c r="R3" s="67"/>
      <c r="S3" s="67"/>
      <c r="T3" s="67"/>
      <c r="U3" s="67"/>
      <c r="V3" s="67"/>
    </row>
    <row r="4" spans="1:22" s="66" customFormat="1" ht="3.75" customHeight="1" thickTop="1">
      <c r="A4" s="213"/>
      <c r="B4" s="214"/>
      <c r="C4" s="214"/>
      <c r="D4" s="214"/>
      <c r="E4" s="214"/>
      <c r="F4" s="106"/>
      <c r="G4" s="105"/>
      <c r="H4" s="105"/>
      <c r="I4" s="105"/>
      <c r="J4" s="105"/>
      <c r="K4" s="104"/>
      <c r="L4" s="67"/>
      <c r="M4" s="67"/>
      <c r="N4" s="67"/>
      <c r="O4" s="67"/>
      <c r="P4" s="67"/>
      <c r="Q4" s="67"/>
      <c r="R4" s="67"/>
      <c r="S4" s="67"/>
      <c r="T4" s="67"/>
      <c r="U4" s="67"/>
      <c r="V4" s="67"/>
    </row>
    <row r="5" spans="1:22" s="66" customFormat="1" ht="68.25" customHeight="1">
      <c r="A5" s="103" t="s">
        <v>106</v>
      </c>
      <c r="B5" s="101" t="s">
        <v>105</v>
      </c>
      <c r="C5" s="102" t="s">
        <v>1</v>
      </c>
      <c r="D5" s="102" t="s">
        <v>104</v>
      </c>
      <c r="E5" s="101" t="s">
        <v>103</v>
      </c>
      <c r="F5" s="101" t="s">
        <v>102</v>
      </c>
      <c r="G5" s="101" t="s">
        <v>101</v>
      </c>
      <c r="H5" s="230" t="s">
        <v>100</v>
      </c>
      <c r="I5" s="231"/>
      <c r="J5" s="231"/>
      <c r="K5" s="232"/>
      <c r="L5" s="67"/>
      <c r="M5" s="67"/>
      <c r="N5" s="67"/>
      <c r="O5" s="67"/>
      <c r="P5" s="67"/>
      <c r="Q5" s="67"/>
      <c r="R5" s="67"/>
      <c r="S5" s="67"/>
      <c r="T5" s="67"/>
      <c r="U5" s="67"/>
      <c r="V5" s="67"/>
    </row>
    <row r="6" spans="1:22" s="66" customFormat="1" ht="3.75" customHeight="1">
      <c r="A6" s="233"/>
      <c r="B6" s="234"/>
      <c r="C6" s="234"/>
      <c r="D6" s="234"/>
      <c r="E6" s="234"/>
      <c r="F6" s="100"/>
      <c r="G6" s="75"/>
      <c r="H6" s="99"/>
      <c r="I6" s="99"/>
      <c r="J6" s="99"/>
      <c r="K6" s="98"/>
      <c r="L6" s="67"/>
      <c r="M6" s="67"/>
      <c r="N6" s="67"/>
      <c r="O6" s="67"/>
      <c r="P6" s="67"/>
      <c r="Q6" s="67"/>
      <c r="R6" s="67"/>
      <c r="S6" s="67"/>
      <c r="T6" s="67"/>
      <c r="U6" s="67"/>
      <c r="V6" s="67"/>
    </row>
    <row r="7" spans="1:22" s="66" customFormat="1" ht="18.75" customHeight="1">
      <c r="A7" s="166" t="s">
        <v>14</v>
      </c>
      <c r="B7" s="167" t="s">
        <v>14</v>
      </c>
      <c r="C7" s="168" t="s">
        <v>14</v>
      </c>
      <c r="D7" s="81" t="s">
        <v>14</v>
      </c>
      <c r="E7" s="92" t="s">
        <v>14</v>
      </c>
      <c r="F7" s="169" t="s">
        <v>14</v>
      </c>
      <c r="G7" s="170" t="s">
        <v>14</v>
      </c>
      <c r="H7" s="225" t="s">
        <v>99</v>
      </c>
      <c r="I7" s="227" t="s">
        <v>14</v>
      </c>
      <c r="J7" s="227"/>
      <c r="K7" s="228"/>
      <c r="L7" s="67"/>
      <c r="M7" s="67"/>
      <c r="N7" s="67"/>
      <c r="O7" s="67"/>
      <c r="P7" s="67"/>
      <c r="Q7" s="67"/>
      <c r="R7" s="67"/>
      <c r="S7" s="67"/>
      <c r="T7" s="67"/>
      <c r="U7" s="67"/>
      <c r="V7" s="67"/>
    </row>
    <row r="8" spans="1:22" s="66" customFormat="1" ht="18.75" customHeight="1">
      <c r="A8" s="166" t="s">
        <v>14</v>
      </c>
      <c r="B8" s="167" t="s">
        <v>14</v>
      </c>
      <c r="C8" s="168" t="s">
        <v>14</v>
      </c>
      <c r="D8" s="81" t="s">
        <v>14</v>
      </c>
      <c r="E8" s="92" t="s">
        <v>14</v>
      </c>
      <c r="F8" s="169" t="s">
        <v>14</v>
      </c>
      <c r="G8" s="171" t="s">
        <v>14</v>
      </c>
      <c r="H8" s="225"/>
      <c r="I8" s="227"/>
      <c r="J8" s="227"/>
      <c r="K8" s="228"/>
      <c r="L8" s="67"/>
      <c r="M8" s="67"/>
      <c r="N8" s="67"/>
      <c r="O8" s="67"/>
      <c r="P8" s="67"/>
      <c r="Q8" s="67"/>
      <c r="R8" s="67"/>
      <c r="S8" s="67"/>
      <c r="T8" s="67"/>
      <c r="U8" s="67"/>
      <c r="V8" s="67"/>
    </row>
    <row r="9" spans="1:22" s="66" customFormat="1" ht="18.75" customHeight="1">
      <c r="A9" s="83" t="s">
        <v>14</v>
      </c>
      <c r="B9" s="96" t="s">
        <v>14</v>
      </c>
      <c r="C9" s="82" t="s">
        <v>14</v>
      </c>
      <c r="D9" s="81" t="s">
        <v>14</v>
      </c>
      <c r="E9" s="92" t="s">
        <v>14</v>
      </c>
      <c r="F9" s="91" t="s">
        <v>14</v>
      </c>
      <c r="G9" s="79" t="s">
        <v>14</v>
      </c>
      <c r="H9" s="225"/>
      <c r="I9" s="227"/>
      <c r="J9" s="227"/>
      <c r="K9" s="228"/>
      <c r="L9" s="67"/>
      <c r="M9" s="67"/>
      <c r="N9" s="67"/>
      <c r="O9" s="67"/>
      <c r="P9" s="67"/>
      <c r="Q9" s="67"/>
      <c r="R9" s="67"/>
      <c r="S9" s="67"/>
      <c r="T9" s="67"/>
      <c r="U9" s="67"/>
      <c r="V9" s="67"/>
    </row>
    <row r="10" spans="1:22" s="66" customFormat="1" ht="18.75" customHeight="1">
      <c r="A10" s="89" t="s">
        <v>14</v>
      </c>
      <c r="B10" s="88" t="s">
        <v>14</v>
      </c>
      <c r="C10" s="87" t="s">
        <v>14</v>
      </c>
      <c r="D10" s="86" t="s">
        <v>14</v>
      </c>
      <c r="E10" s="58" t="s">
        <v>14</v>
      </c>
      <c r="F10" s="85" t="s">
        <v>14</v>
      </c>
      <c r="G10" s="84" t="s">
        <v>14</v>
      </c>
      <c r="H10" s="225"/>
      <c r="I10" s="227"/>
      <c r="J10" s="227"/>
      <c r="K10" s="228"/>
      <c r="L10" s="67"/>
      <c r="M10" s="67"/>
      <c r="N10" s="67"/>
      <c r="O10" s="67"/>
      <c r="P10" s="67"/>
      <c r="Q10" s="67"/>
      <c r="R10" s="67"/>
      <c r="S10" s="67"/>
      <c r="T10" s="67"/>
      <c r="U10" s="67"/>
      <c r="V10" s="67"/>
    </row>
    <row r="11" spans="1:22" s="66" customFormat="1" ht="18.75" customHeight="1">
      <c r="A11" s="83" t="s">
        <v>14</v>
      </c>
      <c r="B11" s="80" t="s">
        <v>14</v>
      </c>
      <c r="C11" s="82" t="s">
        <v>14</v>
      </c>
      <c r="D11" s="81" t="s">
        <v>14</v>
      </c>
      <c r="E11" s="92" t="s">
        <v>14</v>
      </c>
      <c r="F11" s="91" t="s">
        <v>14</v>
      </c>
      <c r="G11" s="79" t="s">
        <v>14</v>
      </c>
      <c r="H11" s="225" t="s">
        <v>98</v>
      </c>
      <c r="I11" s="226" t="s">
        <v>14</v>
      </c>
      <c r="J11" s="227"/>
      <c r="K11" s="228"/>
      <c r="L11" s="67"/>
      <c r="M11" s="67"/>
      <c r="N11" s="67"/>
      <c r="O11" s="67"/>
      <c r="P11" s="67"/>
      <c r="Q11" s="67"/>
      <c r="R11" s="67"/>
      <c r="S11" s="67"/>
      <c r="T11" s="67"/>
      <c r="U11" s="67"/>
      <c r="V11" s="67"/>
    </row>
    <row r="12" spans="1:22" s="66" customFormat="1" ht="18.75" customHeight="1">
      <c r="A12" s="89" t="s">
        <v>14</v>
      </c>
      <c r="B12" s="88" t="s">
        <v>14</v>
      </c>
      <c r="C12" s="87" t="s">
        <v>14</v>
      </c>
      <c r="D12" s="86" t="s">
        <v>14</v>
      </c>
      <c r="E12" s="58" t="s">
        <v>14</v>
      </c>
      <c r="F12" s="85" t="s">
        <v>14</v>
      </c>
      <c r="G12" s="84" t="s">
        <v>14</v>
      </c>
      <c r="H12" s="225"/>
      <c r="I12" s="227"/>
      <c r="J12" s="227"/>
      <c r="K12" s="228"/>
      <c r="L12" s="67"/>
      <c r="M12" s="67"/>
      <c r="N12" s="67"/>
      <c r="O12" s="67"/>
      <c r="P12" s="67"/>
      <c r="Q12" s="67"/>
      <c r="R12" s="67"/>
      <c r="S12" s="67"/>
      <c r="T12" s="67"/>
      <c r="U12" s="67"/>
      <c r="V12" s="67"/>
    </row>
    <row r="13" spans="1:22" s="66" customFormat="1" ht="18.75" customHeight="1">
      <c r="A13" s="89" t="s">
        <v>14</v>
      </c>
      <c r="B13" s="95" t="s">
        <v>14</v>
      </c>
      <c r="C13" s="87" t="s">
        <v>14</v>
      </c>
      <c r="D13" s="86" t="s">
        <v>14</v>
      </c>
      <c r="E13" s="58" t="s">
        <v>14</v>
      </c>
      <c r="F13" s="85" t="s">
        <v>14</v>
      </c>
      <c r="G13" s="84" t="s">
        <v>14</v>
      </c>
      <c r="H13" s="225"/>
      <c r="I13" s="227"/>
      <c r="J13" s="227"/>
      <c r="K13" s="228"/>
      <c r="L13" s="67"/>
      <c r="M13" s="67"/>
      <c r="N13" s="67"/>
      <c r="O13" s="67"/>
      <c r="P13" s="67"/>
      <c r="Q13" s="67"/>
      <c r="R13" s="67"/>
      <c r="S13" s="67"/>
      <c r="T13" s="67"/>
      <c r="U13" s="67"/>
      <c r="V13" s="67"/>
    </row>
    <row r="14" spans="1:22" s="66" customFormat="1" ht="18.75" customHeight="1">
      <c r="A14" s="89" t="s">
        <v>14</v>
      </c>
      <c r="B14" s="94" t="s">
        <v>14</v>
      </c>
      <c r="C14" s="87" t="s">
        <v>14</v>
      </c>
      <c r="D14" s="86" t="s">
        <v>14</v>
      </c>
      <c r="E14" s="58" t="s">
        <v>14</v>
      </c>
      <c r="F14" s="85" t="s">
        <v>14</v>
      </c>
      <c r="G14" s="84" t="s">
        <v>14</v>
      </c>
      <c r="H14" s="225"/>
      <c r="I14" s="227"/>
      <c r="J14" s="227"/>
      <c r="K14" s="228"/>
      <c r="L14" s="67"/>
      <c r="M14" s="67"/>
      <c r="N14" s="67"/>
      <c r="O14" s="67"/>
      <c r="P14" s="67"/>
      <c r="Q14" s="67"/>
      <c r="R14" s="67"/>
      <c r="S14" s="67"/>
      <c r="T14" s="67"/>
      <c r="U14" s="67"/>
      <c r="V14" s="67"/>
    </row>
    <row r="15" spans="1:22" s="66" customFormat="1" ht="18.75" customHeight="1">
      <c r="A15" s="89" t="s">
        <v>14</v>
      </c>
      <c r="B15" s="93" t="s">
        <v>14</v>
      </c>
      <c r="C15" s="87" t="s">
        <v>14</v>
      </c>
      <c r="D15" s="86" t="s">
        <v>14</v>
      </c>
      <c r="E15" s="58" t="s">
        <v>14</v>
      </c>
      <c r="F15" s="85" t="s">
        <v>14</v>
      </c>
      <c r="G15" s="84" t="s">
        <v>14</v>
      </c>
      <c r="H15" s="225" t="s">
        <v>97</v>
      </c>
      <c r="I15" s="226" t="s">
        <v>14</v>
      </c>
      <c r="J15" s="227"/>
      <c r="K15" s="228"/>
      <c r="L15" s="67"/>
      <c r="M15" s="67"/>
      <c r="N15" s="67"/>
      <c r="O15" s="67"/>
      <c r="P15" s="67"/>
      <c r="Q15" s="67"/>
      <c r="R15" s="67"/>
      <c r="S15" s="67"/>
      <c r="T15" s="67"/>
      <c r="U15" s="67"/>
      <c r="V15" s="67"/>
    </row>
    <row r="16" spans="1:22" s="66" customFormat="1" ht="18.75" customHeight="1">
      <c r="A16" s="89" t="s">
        <v>14</v>
      </c>
      <c r="B16" s="94" t="s">
        <v>14</v>
      </c>
      <c r="C16" s="87" t="s">
        <v>14</v>
      </c>
      <c r="D16" s="86" t="s">
        <v>14</v>
      </c>
      <c r="E16" s="58" t="s">
        <v>14</v>
      </c>
      <c r="F16" s="85" t="s">
        <v>14</v>
      </c>
      <c r="G16" s="84" t="s">
        <v>14</v>
      </c>
      <c r="H16" s="225"/>
      <c r="I16" s="227"/>
      <c r="J16" s="227"/>
      <c r="K16" s="228"/>
      <c r="L16" s="67"/>
      <c r="M16" s="67"/>
      <c r="N16" s="67"/>
      <c r="O16" s="67"/>
      <c r="P16" s="67"/>
      <c r="Q16" s="67"/>
      <c r="R16" s="67"/>
      <c r="S16" s="67"/>
      <c r="T16" s="67"/>
      <c r="U16" s="67"/>
      <c r="V16" s="67"/>
    </row>
    <row r="17" spans="1:22" s="66" customFormat="1" ht="18.75" customHeight="1">
      <c r="A17" s="89" t="s">
        <v>14</v>
      </c>
      <c r="B17" s="88" t="s">
        <v>14</v>
      </c>
      <c r="C17" s="87" t="s">
        <v>14</v>
      </c>
      <c r="D17" s="86" t="s">
        <v>14</v>
      </c>
      <c r="E17" s="58" t="s">
        <v>14</v>
      </c>
      <c r="F17" s="85" t="s">
        <v>14</v>
      </c>
      <c r="G17" s="84" t="s">
        <v>14</v>
      </c>
      <c r="H17" s="225"/>
      <c r="I17" s="227"/>
      <c r="J17" s="227"/>
      <c r="K17" s="228"/>
      <c r="L17" s="67"/>
      <c r="M17" s="67"/>
      <c r="N17" s="67"/>
      <c r="O17" s="67"/>
      <c r="P17" s="67"/>
      <c r="Q17" s="67"/>
      <c r="R17" s="67"/>
      <c r="S17" s="67"/>
      <c r="T17" s="67"/>
      <c r="U17" s="67"/>
      <c r="V17" s="67"/>
    </row>
    <row r="18" spans="1:22" s="66" customFormat="1" ht="18.75" customHeight="1">
      <c r="A18" s="89" t="s">
        <v>14</v>
      </c>
      <c r="B18" s="88" t="s">
        <v>14</v>
      </c>
      <c r="C18" s="87" t="s">
        <v>14</v>
      </c>
      <c r="D18" s="86" t="s">
        <v>14</v>
      </c>
      <c r="E18" s="58" t="s">
        <v>14</v>
      </c>
      <c r="F18" s="85" t="s">
        <v>14</v>
      </c>
      <c r="G18" s="84" t="s">
        <v>14</v>
      </c>
      <c r="H18" s="225"/>
      <c r="I18" s="227"/>
      <c r="J18" s="227"/>
      <c r="K18" s="228"/>
      <c r="L18" s="67"/>
      <c r="M18" s="67"/>
      <c r="N18" s="67"/>
      <c r="O18" s="67"/>
      <c r="P18" s="67"/>
      <c r="Q18" s="67"/>
      <c r="R18" s="67"/>
      <c r="S18" s="67"/>
      <c r="T18" s="67"/>
      <c r="U18" s="67"/>
      <c r="V18" s="67"/>
    </row>
    <row r="19" spans="1:22" s="66" customFormat="1" ht="18.75" customHeight="1">
      <c r="A19" s="89" t="s">
        <v>14</v>
      </c>
      <c r="B19" s="93" t="s">
        <v>14</v>
      </c>
      <c r="C19" s="87" t="s">
        <v>14</v>
      </c>
      <c r="D19" s="86" t="s">
        <v>14</v>
      </c>
      <c r="E19" s="58" t="s">
        <v>14</v>
      </c>
      <c r="F19" s="85" t="s">
        <v>14</v>
      </c>
      <c r="G19" s="84" t="s">
        <v>14</v>
      </c>
      <c r="H19" s="229" t="s">
        <v>96</v>
      </c>
      <c r="I19" s="227" t="s">
        <v>14</v>
      </c>
      <c r="J19" s="227"/>
      <c r="K19" s="228"/>
      <c r="L19" s="67"/>
      <c r="M19" s="67"/>
      <c r="N19" s="67"/>
      <c r="O19" s="67"/>
      <c r="P19" s="67"/>
      <c r="Q19" s="67"/>
      <c r="R19" s="67"/>
      <c r="S19" s="67"/>
      <c r="T19" s="67"/>
      <c r="U19" s="67"/>
      <c r="V19" s="67"/>
    </row>
    <row r="20" spans="1:22" s="66" customFormat="1" ht="18.75" customHeight="1">
      <c r="A20" s="89" t="s">
        <v>14</v>
      </c>
      <c r="B20" s="88" t="s">
        <v>14</v>
      </c>
      <c r="C20" s="87" t="s">
        <v>14</v>
      </c>
      <c r="D20" s="86" t="s">
        <v>95</v>
      </c>
      <c r="E20" s="58" t="s">
        <v>14</v>
      </c>
      <c r="F20" s="85" t="s">
        <v>14</v>
      </c>
      <c r="G20" s="84" t="s">
        <v>14</v>
      </c>
      <c r="H20" s="225"/>
      <c r="I20" s="227"/>
      <c r="J20" s="227"/>
      <c r="K20" s="228"/>
      <c r="L20" s="67"/>
      <c r="M20" s="67"/>
      <c r="N20" s="67"/>
      <c r="O20" s="67"/>
      <c r="P20" s="67"/>
      <c r="Q20" s="67"/>
      <c r="R20" s="67"/>
      <c r="S20" s="67"/>
      <c r="T20" s="67"/>
      <c r="U20" s="67"/>
      <c r="V20" s="67"/>
    </row>
    <row r="21" spans="1:22" s="66" customFormat="1" ht="18.75" customHeight="1">
      <c r="A21" s="89" t="s">
        <v>14</v>
      </c>
      <c r="B21" s="88" t="s">
        <v>14</v>
      </c>
      <c r="C21" s="90" t="s">
        <v>14</v>
      </c>
      <c r="D21" s="86" t="s">
        <v>14</v>
      </c>
      <c r="E21" s="58" t="s">
        <v>14</v>
      </c>
      <c r="F21" s="85" t="s">
        <v>14</v>
      </c>
      <c r="G21" s="84" t="s">
        <v>14</v>
      </c>
      <c r="H21" s="225"/>
      <c r="I21" s="227"/>
      <c r="J21" s="227"/>
      <c r="K21" s="228"/>
      <c r="L21" s="67"/>
      <c r="M21" s="67"/>
      <c r="N21" s="67"/>
      <c r="O21" s="67"/>
      <c r="P21" s="67"/>
      <c r="Q21" s="67"/>
      <c r="R21" s="67"/>
      <c r="S21" s="67"/>
      <c r="T21" s="67"/>
      <c r="U21" s="67"/>
      <c r="V21" s="67"/>
    </row>
    <row r="22" spans="1:22" s="66" customFormat="1" ht="18.75" customHeight="1">
      <c r="A22" s="83" t="s">
        <v>14</v>
      </c>
      <c r="B22" s="80" t="s">
        <v>14</v>
      </c>
      <c r="C22" s="82" t="s">
        <v>14</v>
      </c>
      <c r="D22" s="81" t="s">
        <v>14</v>
      </c>
      <c r="E22" s="92" t="s">
        <v>14</v>
      </c>
      <c r="F22" s="91" t="s">
        <v>14</v>
      </c>
      <c r="G22" s="78" t="s">
        <v>14</v>
      </c>
      <c r="H22" s="225"/>
      <c r="I22" s="227"/>
      <c r="J22" s="227"/>
      <c r="K22" s="228"/>
      <c r="L22" s="67"/>
      <c r="M22" s="67"/>
      <c r="N22" s="67"/>
      <c r="O22" s="67"/>
      <c r="P22" s="67"/>
      <c r="Q22" s="67"/>
      <c r="R22" s="67"/>
      <c r="S22" s="67"/>
      <c r="T22" s="67"/>
      <c r="U22" s="67"/>
      <c r="V22" s="67"/>
    </row>
    <row r="23" spans="1:22" s="66" customFormat="1" ht="18.75" customHeight="1">
      <c r="A23" s="89" t="s">
        <v>14</v>
      </c>
      <c r="B23" s="88" t="s">
        <v>14</v>
      </c>
      <c r="C23" s="90" t="s">
        <v>14</v>
      </c>
      <c r="D23" s="86" t="s">
        <v>14</v>
      </c>
      <c r="E23" s="58" t="s">
        <v>14</v>
      </c>
      <c r="F23" s="85" t="s">
        <v>14</v>
      </c>
      <c r="G23" s="84" t="s">
        <v>14</v>
      </c>
      <c r="H23" s="229" t="s">
        <v>94</v>
      </c>
      <c r="I23" s="226" t="s">
        <v>14</v>
      </c>
      <c r="J23" s="227"/>
      <c r="K23" s="228"/>
      <c r="L23" s="67"/>
      <c r="M23" s="67"/>
      <c r="N23" s="67"/>
      <c r="O23" s="67"/>
      <c r="P23" s="67"/>
      <c r="Q23" s="67"/>
      <c r="R23" s="67"/>
      <c r="S23" s="67"/>
      <c r="T23" s="67"/>
      <c r="U23" s="67"/>
      <c r="V23" s="67"/>
    </row>
    <row r="24" spans="1:22" s="66" customFormat="1" ht="18.75" customHeight="1">
      <c r="A24" s="89" t="s">
        <v>14</v>
      </c>
      <c r="B24" s="88" t="s">
        <v>14</v>
      </c>
      <c r="C24" s="87" t="s">
        <v>14</v>
      </c>
      <c r="D24" s="86" t="s">
        <v>14</v>
      </c>
      <c r="E24" s="58" t="s">
        <v>14</v>
      </c>
      <c r="F24" s="85" t="s">
        <v>14</v>
      </c>
      <c r="G24" s="84" t="s">
        <v>14</v>
      </c>
      <c r="H24" s="225"/>
      <c r="I24" s="227"/>
      <c r="J24" s="227"/>
      <c r="K24" s="228"/>
      <c r="L24" s="67"/>
      <c r="M24" s="67"/>
      <c r="N24" s="67"/>
      <c r="O24" s="67"/>
      <c r="P24" s="67"/>
      <c r="Q24" s="67"/>
      <c r="R24" s="67"/>
      <c r="S24" s="67"/>
      <c r="T24" s="67"/>
      <c r="U24" s="67"/>
      <c r="V24" s="67"/>
    </row>
    <row r="25" spans="1:22" s="66" customFormat="1" ht="18.75" customHeight="1">
      <c r="A25" s="83" t="s">
        <v>14</v>
      </c>
      <c r="B25" s="80" t="s">
        <v>14</v>
      </c>
      <c r="C25" s="82" t="s">
        <v>14</v>
      </c>
      <c r="D25" s="81" t="s">
        <v>14</v>
      </c>
      <c r="E25" s="80" t="s">
        <v>14</v>
      </c>
      <c r="F25" s="79" t="s">
        <v>14</v>
      </c>
      <c r="G25" s="78" t="s">
        <v>14</v>
      </c>
      <c r="H25" s="225"/>
      <c r="I25" s="227"/>
      <c r="J25" s="227"/>
      <c r="K25" s="228"/>
      <c r="L25" s="67"/>
      <c r="M25" s="67"/>
      <c r="N25" s="67"/>
      <c r="O25" s="67"/>
      <c r="P25" s="67"/>
      <c r="Q25" s="67"/>
      <c r="R25" s="67"/>
      <c r="S25" s="67"/>
      <c r="T25" s="67"/>
      <c r="U25" s="67"/>
      <c r="V25" s="67"/>
    </row>
    <row r="26" spans="1:22" s="66" customFormat="1" ht="18.75" customHeight="1">
      <c r="A26" s="83" t="s">
        <v>14</v>
      </c>
      <c r="B26" s="80" t="s">
        <v>14</v>
      </c>
      <c r="C26" s="82" t="s">
        <v>14</v>
      </c>
      <c r="D26" s="81" t="s">
        <v>14</v>
      </c>
      <c r="E26" s="80" t="s">
        <v>14</v>
      </c>
      <c r="F26" s="79" t="s">
        <v>14</v>
      </c>
      <c r="G26" s="78" t="s">
        <v>14</v>
      </c>
      <c r="H26" s="225"/>
      <c r="I26" s="227"/>
      <c r="J26" s="227"/>
      <c r="K26" s="228"/>
      <c r="L26" s="67"/>
      <c r="M26" s="67"/>
      <c r="N26" s="67"/>
      <c r="O26" s="67"/>
      <c r="P26" s="67"/>
      <c r="Q26" s="67"/>
      <c r="R26" s="67"/>
      <c r="S26" s="67"/>
      <c r="T26" s="67"/>
      <c r="U26" s="67"/>
      <c r="V26" s="67"/>
    </row>
    <row r="27" spans="1:22" s="66" customFormat="1" ht="3.75" customHeight="1">
      <c r="A27" s="213" t="s">
        <v>14</v>
      </c>
      <c r="B27" s="214"/>
      <c r="C27" s="215"/>
      <c r="D27" s="214"/>
      <c r="E27" s="214"/>
      <c r="F27" s="77"/>
      <c r="G27" s="76"/>
      <c r="H27" s="75"/>
      <c r="I27" s="75"/>
      <c r="J27" s="75"/>
      <c r="K27" s="74"/>
      <c r="L27" s="67"/>
      <c r="M27" s="67"/>
      <c r="N27" s="67"/>
      <c r="O27" s="67"/>
      <c r="P27" s="67"/>
      <c r="Q27" s="67"/>
      <c r="R27" s="67"/>
      <c r="S27" s="67"/>
      <c r="T27" s="67"/>
      <c r="U27" s="67"/>
      <c r="V27" s="67"/>
    </row>
    <row r="28" spans="1:22" s="66" customFormat="1" ht="18.75" customHeight="1">
      <c r="A28" s="72" t="s">
        <v>93</v>
      </c>
      <c r="B28" s="111" t="s">
        <v>14</v>
      </c>
      <c r="C28" s="70">
        <f>+SUM(G7:G26)</f>
        <v>0</v>
      </c>
      <c r="D28" s="73" t="s">
        <v>92</v>
      </c>
      <c r="E28" s="73"/>
      <c r="F28" s="216" t="s">
        <v>14</v>
      </c>
      <c r="G28" s="217"/>
      <c r="H28" s="217"/>
      <c r="I28" s="217"/>
      <c r="J28" s="217"/>
      <c r="K28" s="218"/>
      <c r="L28" s="67"/>
      <c r="M28" s="67"/>
      <c r="N28" s="67"/>
      <c r="O28" s="67"/>
      <c r="P28" s="67"/>
      <c r="Q28" s="67"/>
      <c r="R28" s="67"/>
      <c r="S28" s="67"/>
      <c r="T28" s="67"/>
      <c r="U28" s="67"/>
      <c r="V28" s="67"/>
    </row>
    <row r="29" spans="1:22" s="66" customFormat="1" ht="18.75" customHeight="1">
      <c r="A29" s="72" t="s">
        <v>91</v>
      </c>
      <c r="B29" s="111" t="s">
        <v>14</v>
      </c>
      <c r="C29" s="70" t="e">
        <f>+C28/B2</f>
        <v>#VALUE!</v>
      </c>
      <c r="D29" s="73" t="s">
        <v>90</v>
      </c>
      <c r="E29" s="73"/>
      <c r="F29" s="216" t="s">
        <v>14</v>
      </c>
      <c r="G29" s="217"/>
      <c r="H29" s="217"/>
      <c r="I29" s="217"/>
      <c r="J29" s="217"/>
      <c r="K29" s="218"/>
      <c r="L29" s="67"/>
      <c r="M29" s="67"/>
      <c r="N29" s="67"/>
      <c r="O29" s="67"/>
      <c r="P29" s="67"/>
      <c r="Q29" s="67"/>
      <c r="R29" s="67"/>
      <c r="S29" s="67"/>
      <c r="T29" s="67"/>
      <c r="U29" s="67"/>
      <c r="V29" s="67"/>
    </row>
    <row r="30" spans="1:22" s="66" customFormat="1" ht="18.75" customHeight="1">
      <c r="A30" s="72" t="s">
        <v>89</v>
      </c>
      <c r="B30" s="111" t="s">
        <v>14</v>
      </c>
      <c r="C30" s="70">
        <v>17</v>
      </c>
      <c r="D30" s="219" t="s">
        <v>88</v>
      </c>
      <c r="E30" s="219"/>
      <c r="F30" s="221" t="s">
        <v>14</v>
      </c>
      <c r="G30" s="221"/>
      <c r="H30" s="221"/>
      <c r="I30" s="221"/>
      <c r="J30" s="221"/>
      <c r="K30" s="222"/>
      <c r="L30" s="67"/>
      <c r="M30" s="67"/>
      <c r="N30" s="67"/>
      <c r="O30" s="67"/>
      <c r="P30" s="67"/>
      <c r="Q30" s="67"/>
      <c r="R30" s="67"/>
      <c r="S30" s="67"/>
      <c r="T30" s="67"/>
      <c r="U30" s="67"/>
      <c r="V30" s="67"/>
    </row>
    <row r="31" spans="1:22" s="66" customFormat="1" ht="18.75" customHeight="1" thickBot="1">
      <c r="A31" s="69" t="s">
        <v>87</v>
      </c>
      <c r="B31" s="112" t="s">
        <v>14</v>
      </c>
      <c r="C31" s="68" t="e">
        <f>+C29/C30</f>
        <v>#VALUE!</v>
      </c>
      <c r="D31" s="220"/>
      <c r="E31" s="220"/>
      <c r="F31" s="223"/>
      <c r="G31" s="223"/>
      <c r="H31" s="223"/>
      <c r="I31" s="223"/>
      <c r="J31" s="223"/>
      <c r="K31" s="224"/>
      <c r="L31" s="67"/>
      <c r="M31" s="67"/>
      <c r="N31" s="67"/>
      <c r="O31" s="67"/>
      <c r="P31" s="67"/>
      <c r="Q31" s="67"/>
      <c r="R31" s="67"/>
      <c r="S31" s="67"/>
      <c r="T31" s="67"/>
      <c r="U31" s="67"/>
      <c r="V31" s="67"/>
    </row>
    <row r="32" spans="12:22" ht="12">
      <c r="L32" s="65"/>
      <c r="M32" s="65"/>
      <c r="N32" s="65"/>
      <c r="O32" s="65"/>
      <c r="P32" s="65"/>
      <c r="Q32" s="65"/>
      <c r="R32" s="65"/>
      <c r="S32" s="65"/>
      <c r="T32" s="65"/>
      <c r="U32" s="65"/>
      <c r="V32" s="65"/>
    </row>
    <row r="33" spans="12:22" ht="12">
      <c r="L33" s="65"/>
      <c r="M33" s="65"/>
      <c r="N33" s="65"/>
      <c r="O33" s="65"/>
      <c r="P33" s="65"/>
      <c r="Q33" s="65"/>
      <c r="R33" s="65"/>
      <c r="S33" s="65"/>
      <c r="T33" s="65"/>
      <c r="U33" s="65"/>
      <c r="V33" s="65"/>
    </row>
    <row r="34" spans="12:22" ht="12">
      <c r="L34" s="65"/>
      <c r="M34" s="65"/>
      <c r="N34" s="65"/>
      <c r="O34" s="65"/>
      <c r="P34" s="65"/>
      <c r="Q34" s="65"/>
      <c r="R34" s="65"/>
      <c r="S34" s="65"/>
      <c r="T34" s="65"/>
      <c r="U34" s="65"/>
      <c r="V34" s="65"/>
    </row>
    <row r="35" spans="12:22" ht="12">
      <c r="L35" s="65"/>
      <c r="M35" s="65"/>
      <c r="N35" s="65"/>
      <c r="O35" s="65"/>
      <c r="P35" s="65"/>
      <c r="Q35" s="65"/>
      <c r="R35" s="65"/>
      <c r="S35" s="65"/>
      <c r="T35" s="65"/>
      <c r="U35" s="65"/>
      <c r="V35" s="65"/>
    </row>
    <row r="36" spans="12:22" ht="12">
      <c r="L36" s="65"/>
      <c r="M36" s="65"/>
      <c r="N36" s="65"/>
      <c r="O36" s="65"/>
      <c r="P36" s="65"/>
      <c r="Q36" s="65"/>
      <c r="R36" s="65"/>
      <c r="S36" s="65"/>
      <c r="T36" s="65"/>
      <c r="U36" s="65"/>
      <c r="V36" s="65"/>
    </row>
    <row r="37" spans="12:22" ht="12">
      <c r="L37" s="65"/>
      <c r="M37" s="65"/>
      <c r="N37" s="65"/>
      <c r="O37" s="65"/>
      <c r="P37" s="65"/>
      <c r="Q37" s="65"/>
      <c r="R37" s="65"/>
      <c r="S37" s="65"/>
      <c r="T37" s="65"/>
      <c r="U37" s="65"/>
      <c r="V37" s="65"/>
    </row>
    <row r="38" spans="12:22" ht="12">
      <c r="L38" s="65"/>
      <c r="M38" s="65"/>
      <c r="N38" s="65"/>
      <c r="O38" s="65"/>
      <c r="P38" s="65"/>
      <c r="Q38" s="65"/>
      <c r="R38" s="65"/>
      <c r="S38" s="65"/>
      <c r="T38" s="65"/>
      <c r="U38" s="65"/>
      <c r="V38" s="65"/>
    </row>
    <row r="39" spans="12:22" ht="12">
      <c r="L39" s="65"/>
      <c r="M39" s="65"/>
      <c r="N39" s="65"/>
      <c r="O39" s="65"/>
      <c r="P39" s="65"/>
      <c r="Q39" s="65"/>
      <c r="R39" s="65"/>
      <c r="S39" s="65"/>
      <c r="T39" s="65"/>
      <c r="U39" s="65"/>
      <c r="V39" s="65"/>
    </row>
  </sheetData>
  <sheetProtection/>
  <mergeCells count="25">
    <mergeCell ref="F29:K29"/>
    <mergeCell ref="D30:E31"/>
    <mergeCell ref="F30:K31"/>
    <mergeCell ref="H19:H22"/>
    <mergeCell ref="I19:K22"/>
    <mergeCell ref="H23:H26"/>
    <mergeCell ref="I23:K26"/>
    <mergeCell ref="A27:E27"/>
    <mergeCell ref="F28:K28"/>
    <mergeCell ref="H5:K5"/>
    <mergeCell ref="A6:E6"/>
    <mergeCell ref="H7:H10"/>
    <mergeCell ref="I7:K10"/>
    <mergeCell ref="H15:H18"/>
    <mergeCell ref="I15:K18"/>
    <mergeCell ref="H11:H14"/>
    <mergeCell ref="I11:K14"/>
    <mergeCell ref="A4:E4"/>
    <mergeCell ref="B1:D1"/>
    <mergeCell ref="F1:G1"/>
    <mergeCell ref="H1:K3"/>
    <mergeCell ref="B2:D2"/>
    <mergeCell ref="F2:G2"/>
    <mergeCell ref="B3:D3"/>
    <mergeCell ref="F3:G3"/>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8.xml><?xml version="1.0" encoding="utf-8"?>
<worksheet xmlns="http://schemas.openxmlformats.org/spreadsheetml/2006/main" xmlns:r="http://schemas.openxmlformats.org/officeDocument/2006/relationships">
  <sheetPr>
    <tabColor theme="4" tint="-0.24997000396251678"/>
    <pageSetUpPr fitToPage="1"/>
  </sheetPr>
  <dimension ref="A1:V39"/>
  <sheetViews>
    <sheetView zoomScaleSheetLayoutView="85" workbookViewId="0" topLeftCell="A1">
      <selection activeCell="B1" sqref="B1:D1"/>
    </sheetView>
  </sheetViews>
  <sheetFormatPr defaultColWidth="11.57421875" defaultRowHeight="12.75"/>
  <cols>
    <col min="1" max="1" width="21.421875" style="65" customWidth="1"/>
    <col min="2" max="2" width="11.8515625" style="65" customWidth="1"/>
    <col min="3" max="3" width="34.7109375" style="65" customWidth="1"/>
    <col min="4" max="4" width="15.7109375" style="65" customWidth="1"/>
    <col min="5" max="5" width="14.140625" style="65" customWidth="1"/>
    <col min="6" max="6" width="10.421875" style="65" customWidth="1"/>
    <col min="7" max="7" width="10.00390625" style="65" customWidth="1"/>
    <col min="8" max="8" width="3.140625" style="65" customWidth="1"/>
    <col min="9" max="9" width="11.28125" style="65" customWidth="1"/>
    <col min="10" max="10" width="18.28125" style="65" customWidth="1"/>
    <col min="11" max="11" width="23.00390625" style="65" customWidth="1"/>
    <col min="12" max="12" width="20.7109375" style="64" customWidth="1"/>
    <col min="13" max="13" width="11.421875" style="64" customWidth="1"/>
    <col min="14" max="14" width="17.28125" style="64" customWidth="1"/>
    <col min="15" max="15" width="16.8515625" style="64" customWidth="1"/>
    <col min="16" max="16" width="14.28125" style="64" customWidth="1"/>
    <col min="17" max="17" width="12.140625" style="64" customWidth="1"/>
    <col min="18" max="21" width="11.421875" style="64" customWidth="1"/>
    <col min="22" max="22" width="27.00390625" style="64" customWidth="1"/>
    <col min="23" max="16384" width="11.421875" style="64" customWidth="1"/>
  </cols>
  <sheetData>
    <row r="1" spans="1:22" s="66" customFormat="1" ht="30.75" customHeight="1">
      <c r="A1" s="110" t="s">
        <v>112</v>
      </c>
      <c r="B1" s="235" t="s">
        <v>14</v>
      </c>
      <c r="C1" s="235"/>
      <c r="D1" s="235"/>
      <c r="E1" s="109" t="s">
        <v>111</v>
      </c>
      <c r="F1" s="236" t="s">
        <v>14</v>
      </c>
      <c r="G1" s="237"/>
      <c r="H1" s="238" t="s">
        <v>122</v>
      </c>
      <c r="I1" s="239"/>
      <c r="J1" s="239"/>
      <c r="K1" s="240"/>
      <c r="L1" s="67"/>
      <c r="M1" s="67"/>
      <c r="N1" s="67"/>
      <c r="O1" s="67"/>
      <c r="P1" s="67"/>
      <c r="Q1" s="67"/>
      <c r="R1" s="67"/>
      <c r="S1" s="67"/>
      <c r="T1" s="67"/>
      <c r="U1" s="67"/>
      <c r="V1" s="67"/>
    </row>
    <row r="2" spans="1:22" s="66" customFormat="1" ht="27" customHeight="1">
      <c r="A2" s="72" t="s">
        <v>110</v>
      </c>
      <c r="B2" s="247" t="s">
        <v>14</v>
      </c>
      <c r="C2" s="247"/>
      <c r="D2" s="247"/>
      <c r="E2" s="71" t="s">
        <v>109</v>
      </c>
      <c r="F2" s="248" t="s">
        <v>14</v>
      </c>
      <c r="G2" s="248"/>
      <c r="H2" s="241"/>
      <c r="I2" s="242"/>
      <c r="J2" s="242"/>
      <c r="K2" s="243"/>
      <c r="L2" s="67"/>
      <c r="M2" s="67"/>
      <c r="N2" s="67"/>
      <c r="O2" s="67"/>
      <c r="P2" s="67"/>
      <c r="Q2" s="67"/>
      <c r="R2" s="67"/>
      <c r="S2" s="67"/>
      <c r="T2" s="67"/>
      <c r="U2" s="67"/>
      <c r="V2" s="67"/>
    </row>
    <row r="3" spans="1:22" s="66" customFormat="1" ht="26.25" customHeight="1" thickBot="1">
      <c r="A3" s="108" t="s">
        <v>108</v>
      </c>
      <c r="B3" s="249" t="s">
        <v>14</v>
      </c>
      <c r="C3" s="249"/>
      <c r="D3" s="249"/>
      <c r="E3" s="107" t="s">
        <v>107</v>
      </c>
      <c r="F3" s="250" t="s">
        <v>14</v>
      </c>
      <c r="G3" s="251"/>
      <c r="H3" s="244"/>
      <c r="I3" s="245"/>
      <c r="J3" s="245"/>
      <c r="K3" s="246"/>
      <c r="L3" s="67"/>
      <c r="M3" s="67"/>
      <c r="N3" s="67"/>
      <c r="O3" s="67"/>
      <c r="P3" s="67"/>
      <c r="Q3" s="67"/>
      <c r="R3" s="67"/>
      <c r="S3" s="67"/>
      <c r="T3" s="67"/>
      <c r="U3" s="67"/>
      <c r="V3" s="67"/>
    </row>
    <row r="4" spans="1:22" s="66" customFormat="1" ht="3.75" customHeight="1" thickTop="1">
      <c r="A4" s="213"/>
      <c r="B4" s="214"/>
      <c r="C4" s="214"/>
      <c r="D4" s="214"/>
      <c r="E4" s="214"/>
      <c r="F4" s="106"/>
      <c r="G4" s="105"/>
      <c r="H4" s="105"/>
      <c r="I4" s="105"/>
      <c r="J4" s="105"/>
      <c r="K4" s="104"/>
      <c r="L4" s="67"/>
      <c r="M4" s="67"/>
      <c r="N4" s="67"/>
      <c r="O4" s="67"/>
      <c r="P4" s="67"/>
      <c r="Q4" s="67"/>
      <c r="R4" s="67"/>
      <c r="S4" s="67"/>
      <c r="T4" s="67"/>
      <c r="U4" s="67"/>
      <c r="V4" s="67"/>
    </row>
    <row r="5" spans="1:22" s="66" customFormat="1" ht="68.25" customHeight="1">
      <c r="A5" s="103" t="s">
        <v>106</v>
      </c>
      <c r="B5" s="101" t="s">
        <v>105</v>
      </c>
      <c r="C5" s="102" t="s">
        <v>1</v>
      </c>
      <c r="D5" s="102" t="s">
        <v>104</v>
      </c>
      <c r="E5" s="101" t="s">
        <v>103</v>
      </c>
      <c r="F5" s="101" t="s">
        <v>102</v>
      </c>
      <c r="G5" s="101" t="s">
        <v>101</v>
      </c>
      <c r="H5" s="230" t="s">
        <v>100</v>
      </c>
      <c r="I5" s="231"/>
      <c r="J5" s="231"/>
      <c r="K5" s="232"/>
      <c r="L5" s="67"/>
      <c r="M5" s="67"/>
      <c r="N5" s="67"/>
      <c r="O5" s="67"/>
      <c r="P5" s="67"/>
      <c r="Q5" s="67"/>
      <c r="R5" s="67"/>
      <c r="S5" s="67"/>
      <c r="T5" s="67"/>
      <c r="U5" s="67"/>
      <c r="V5" s="67"/>
    </row>
    <row r="6" spans="1:22" s="66" customFormat="1" ht="3.75" customHeight="1">
      <c r="A6" s="233"/>
      <c r="B6" s="234"/>
      <c r="C6" s="234"/>
      <c r="D6" s="234"/>
      <c r="E6" s="234"/>
      <c r="F6" s="100"/>
      <c r="G6" s="75"/>
      <c r="H6" s="99"/>
      <c r="I6" s="99"/>
      <c r="J6" s="99"/>
      <c r="K6" s="98"/>
      <c r="L6" s="67"/>
      <c r="M6" s="67"/>
      <c r="N6" s="67"/>
      <c r="O6" s="67"/>
      <c r="P6" s="67"/>
      <c r="Q6" s="67"/>
      <c r="R6" s="67"/>
      <c r="S6" s="67"/>
      <c r="T6" s="67"/>
      <c r="U6" s="67"/>
      <c r="V6" s="67"/>
    </row>
    <row r="7" spans="1:22" s="66" customFormat="1" ht="18.75" customHeight="1">
      <c r="A7" s="166" t="s">
        <v>14</v>
      </c>
      <c r="B7" s="167" t="s">
        <v>14</v>
      </c>
      <c r="C7" s="168" t="s">
        <v>14</v>
      </c>
      <c r="D7" s="81" t="s">
        <v>14</v>
      </c>
      <c r="E7" s="92" t="s">
        <v>14</v>
      </c>
      <c r="F7" s="169" t="s">
        <v>14</v>
      </c>
      <c r="G7" s="170" t="s">
        <v>14</v>
      </c>
      <c r="H7" s="225" t="s">
        <v>99</v>
      </c>
      <c r="I7" s="227" t="s">
        <v>14</v>
      </c>
      <c r="J7" s="227"/>
      <c r="K7" s="228"/>
      <c r="L7" s="67"/>
      <c r="M7" s="67"/>
      <c r="N7" s="67"/>
      <c r="O7" s="67"/>
      <c r="P7" s="67"/>
      <c r="Q7" s="67"/>
      <c r="R7" s="67"/>
      <c r="S7" s="67"/>
      <c r="T7" s="67"/>
      <c r="U7" s="67"/>
      <c r="V7" s="67"/>
    </row>
    <row r="8" spans="1:22" s="66" customFormat="1" ht="18.75" customHeight="1">
      <c r="A8" s="166" t="s">
        <v>14</v>
      </c>
      <c r="B8" s="167" t="s">
        <v>14</v>
      </c>
      <c r="C8" s="168" t="s">
        <v>14</v>
      </c>
      <c r="D8" s="81" t="s">
        <v>14</v>
      </c>
      <c r="E8" s="92" t="s">
        <v>14</v>
      </c>
      <c r="F8" s="169" t="s">
        <v>14</v>
      </c>
      <c r="G8" s="171" t="s">
        <v>14</v>
      </c>
      <c r="H8" s="225"/>
      <c r="I8" s="227"/>
      <c r="J8" s="227"/>
      <c r="K8" s="228"/>
      <c r="L8" s="67"/>
      <c r="M8" s="67"/>
      <c r="N8" s="67"/>
      <c r="O8" s="67"/>
      <c r="P8" s="67"/>
      <c r="Q8" s="67"/>
      <c r="R8" s="67"/>
      <c r="S8" s="67"/>
      <c r="T8" s="67"/>
      <c r="U8" s="67"/>
      <c r="V8" s="67"/>
    </row>
    <row r="9" spans="1:22" s="66" customFormat="1" ht="18.75" customHeight="1">
      <c r="A9" s="83" t="s">
        <v>14</v>
      </c>
      <c r="B9" s="96" t="s">
        <v>14</v>
      </c>
      <c r="C9" s="82" t="s">
        <v>14</v>
      </c>
      <c r="D9" s="81" t="s">
        <v>14</v>
      </c>
      <c r="E9" s="92" t="s">
        <v>14</v>
      </c>
      <c r="F9" s="91" t="s">
        <v>14</v>
      </c>
      <c r="G9" s="79" t="s">
        <v>14</v>
      </c>
      <c r="H9" s="225"/>
      <c r="I9" s="227"/>
      <c r="J9" s="227"/>
      <c r="K9" s="228"/>
      <c r="L9" s="67"/>
      <c r="M9" s="67"/>
      <c r="N9" s="67"/>
      <c r="O9" s="67"/>
      <c r="P9" s="67"/>
      <c r="Q9" s="67"/>
      <c r="R9" s="67"/>
      <c r="S9" s="67"/>
      <c r="T9" s="67"/>
      <c r="U9" s="67"/>
      <c r="V9" s="67"/>
    </row>
    <row r="10" spans="1:22" s="66" customFormat="1" ht="18.75" customHeight="1">
      <c r="A10" s="89" t="s">
        <v>14</v>
      </c>
      <c r="B10" s="88" t="s">
        <v>14</v>
      </c>
      <c r="C10" s="87" t="s">
        <v>14</v>
      </c>
      <c r="D10" s="86" t="s">
        <v>14</v>
      </c>
      <c r="E10" s="58" t="s">
        <v>14</v>
      </c>
      <c r="F10" s="85" t="s">
        <v>14</v>
      </c>
      <c r="G10" s="84" t="s">
        <v>14</v>
      </c>
      <c r="H10" s="225"/>
      <c r="I10" s="227"/>
      <c r="J10" s="227"/>
      <c r="K10" s="228"/>
      <c r="L10" s="67"/>
      <c r="M10" s="67"/>
      <c r="N10" s="67"/>
      <c r="O10" s="67"/>
      <c r="P10" s="67"/>
      <c r="Q10" s="67"/>
      <c r="R10" s="67"/>
      <c r="S10" s="67"/>
      <c r="T10" s="67"/>
      <c r="U10" s="67"/>
      <c r="V10" s="67"/>
    </row>
    <row r="11" spans="1:22" s="66" customFormat="1" ht="18.75" customHeight="1">
      <c r="A11" s="83" t="s">
        <v>14</v>
      </c>
      <c r="B11" s="80" t="s">
        <v>14</v>
      </c>
      <c r="C11" s="82" t="s">
        <v>14</v>
      </c>
      <c r="D11" s="81" t="s">
        <v>14</v>
      </c>
      <c r="E11" s="92" t="s">
        <v>14</v>
      </c>
      <c r="F11" s="91" t="s">
        <v>14</v>
      </c>
      <c r="G11" s="79" t="s">
        <v>14</v>
      </c>
      <c r="H11" s="225" t="s">
        <v>98</v>
      </c>
      <c r="I11" s="226" t="s">
        <v>14</v>
      </c>
      <c r="J11" s="227"/>
      <c r="K11" s="228"/>
      <c r="L11" s="67"/>
      <c r="M11" s="67"/>
      <c r="N11" s="67"/>
      <c r="O11" s="67"/>
      <c r="P11" s="67"/>
      <c r="Q11" s="67"/>
      <c r="R11" s="67"/>
      <c r="S11" s="67"/>
      <c r="T11" s="67"/>
      <c r="U11" s="67"/>
      <c r="V11" s="67"/>
    </row>
    <row r="12" spans="1:22" s="66" customFormat="1" ht="18.75" customHeight="1">
      <c r="A12" s="89" t="s">
        <v>14</v>
      </c>
      <c r="B12" s="88" t="s">
        <v>14</v>
      </c>
      <c r="C12" s="87" t="s">
        <v>14</v>
      </c>
      <c r="D12" s="86" t="s">
        <v>14</v>
      </c>
      <c r="E12" s="58" t="s">
        <v>14</v>
      </c>
      <c r="F12" s="85" t="s">
        <v>14</v>
      </c>
      <c r="G12" s="84" t="s">
        <v>14</v>
      </c>
      <c r="H12" s="225"/>
      <c r="I12" s="227"/>
      <c r="J12" s="227"/>
      <c r="K12" s="228"/>
      <c r="L12" s="67"/>
      <c r="M12" s="67"/>
      <c r="N12" s="67"/>
      <c r="O12" s="67"/>
      <c r="P12" s="67"/>
      <c r="Q12" s="67"/>
      <c r="R12" s="67"/>
      <c r="S12" s="67"/>
      <c r="T12" s="67"/>
      <c r="U12" s="67"/>
      <c r="V12" s="67"/>
    </row>
    <row r="13" spans="1:22" s="66" customFormat="1" ht="18.75" customHeight="1">
      <c r="A13" s="89" t="s">
        <v>14</v>
      </c>
      <c r="B13" s="95" t="s">
        <v>14</v>
      </c>
      <c r="C13" s="87" t="s">
        <v>14</v>
      </c>
      <c r="D13" s="86" t="s">
        <v>14</v>
      </c>
      <c r="E13" s="58" t="s">
        <v>14</v>
      </c>
      <c r="F13" s="85" t="s">
        <v>14</v>
      </c>
      <c r="G13" s="84" t="s">
        <v>14</v>
      </c>
      <c r="H13" s="225"/>
      <c r="I13" s="227"/>
      <c r="J13" s="227"/>
      <c r="K13" s="228"/>
      <c r="L13" s="67"/>
      <c r="M13" s="67"/>
      <c r="N13" s="67"/>
      <c r="O13" s="67"/>
      <c r="P13" s="67"/>
      <c r="Q13" s="67"/>
      <c r="R13" s="67"/>
      <c r="S13" s="67"/>
      <c r="T13" s="67"/>
      <c r="U13" s="67"/>
      <c r="V13" s="67"/>
    </row>
    <row r="14" spans="1:22" s="66" customFormat="1" ht="18.75" customHeight="1">
      <c r="A14" s="89" t="s">
        <v>14</v>
      </c>
      <c r="B14" s="94" t="s">
        <v>14</v>
      </c>
      <c r="C14" s="87" t="s">
        <v>14</v>
      </c>
      <c r="D14" s="86" t="s">
        <v>14</v>
      </c>
      <c r="E14" s="58" t="s">
        <v>14</v>
      </c>
      <c r="F14" s="85" t="s">
        <v>14</v>
      </c>
      <c r="G14" s="84" t="s">
        <v>14</v>
      </c>
      <c r="H14" s="225"/>
      <c r="I14" s="227"/>
      <c r="J14" s="227"/>
      <c r="K14" s="228"/>
      <c r="L14" s="67"/>
      <c r="M14" s="67"/>
      <c r="N14" s="67"/>
      <c r="O14" s="67"/>
      <c r="P14" s="67"/>
      <c r="Q14" s="67"/>
      <c r="R14" s="67"/>
      <c r="S14" s="67"/>
      <c r="T14" s="67"/>
      <c r="U14" s="67"/>
      <c r="V14" s="67"/>
    </row>
    <row r="15" spans="1:22" s="66" customFormat="1" ht="18.75" customHeight="1">
      <c r="A15" s="89" t="s">
        <v>14</v>
      </c>
      <c r="B15" s="93" t="s">
        <v>14</v>
      </c>
      <c r="C15" s="87" t="s">
        <v>14</v>
      </c>
      <c r="D15" s="86" t="s">
        <v>14</v>
      </c>
      <c r="E15" s="58" t="s">
        <v>14</v>
      </c>
      <c r="F15" s="85" t="s">
        <v>14</v>
      </c>
      <c r="G15" s="84" t="s">
        <v>14</v>
      </c>
      <c r="H15" s="225" t="s">
        <v>97</v>
      </c>
      <c r="I15" s="226" t="s">
        <v>14</v>
      </c>
      <c r="J15" s="227"/>
      <c r="K15" s="228"/>
      <c r="L15" s="67"/>
      <c r="M15" s="67"/>
      <c r="N15" s="67"/>
      <c r="O15" s="67"/>
      <c r="P15" s="67"/>
      <c r="Q15" s="67"/>
      <c r="R15" s="67"/>
      <c r="S15" s="67"/>
      <c r="T15" s="67"/>
      <c r="U15" s="67"/>
      <c r="V15" s="67"/>
    </row>
    <row r="16" spans="1:22" s="66" customFormat="1" ht="18.75" customHeight="1">
      <c r="A16" s="89" t="s">
        <v>14</v>
      </c>
      <c r="B16" s="94" t="s">
        <v>14</v>
      </c>
      <c r="C16" s="87" t="s">
        <v>14</v>
      </c>
      <c r="D16" s="86" t="s">
        <v>14</v>
      </c>
      <c r="E16" s="58" t="s">
        <v>14</v>
      </c>
      <c r="F16" s="85" t="s">
        <v>14</v>
      </c>
      <c r="G16" s="84" t="s">
        <v>14</v>
      </c>
      <c r="H16" s="225"/>
      <c r="I16" s="227"/>
      <c r="J16" s="227"/>
      <c r="K16" s="228"/>
      <c r="L16" s="67"/>
      <c r="M16" s="67"/>
      <c r="N16" s="67"/>
      <c r="O16" s="67"/>
      <c r="P16" s="67"/>
      <c r="Q16" s="67"/>
      <c r="R16" s="67"/>
      <c r="S16" s="67"/>
      <c r="T16" s="67"/>
      <c r="U16" s="67"/>
      <c r="V16" s="67"/>
    </row>
    <row r="17" spans="1:22" s="66" customFormat="1" ht="18.75" customHeight="1">
      <c r="A17" s="89" t="s">
        <v>14</v>
      </c>
      <c r="B17" s="88" t="s">
        <v>14</v>
      </c>
      <c r="C17" s="87" t="s">
        <v>14</v>
      </c>
      <c r="D17" s="86" t="s">
        <v>14</v>
      </c>
      <c r="E17" s="58" t="s">
        <v>14</v>
      </c>
      <c r="F17" s="85" t="s">
        <v>14</v>
      </c>
      <c r="G17" s="84" t="s">
        <v>14</v>
      </c>
      <c r="H17" s="225"/>
      <c r="I17" s="227"/>
      <c r="J17" s="227"/>
      <c r="K17" s="228"/>
      <c r="L17" s="67"/>
      <c r="M17" s="67"/>
      <c r="N17" s="67"/>
      <c r="O17" s="67"/>
      <c r="P17" s="67"/>
      <c r="Q17" s="67"/>
      <c r="R17" s="67"/>
      <c r="S17" s="67"/>
      <c r="T17" s="67"/>
      <c r="U17" s="67"/>
      <c r="V17" s="67"/>
    </row>
    <row r="18" spans="1:22" s="66" customFormat="1" ht="18.75" customHeight="1">
      <c r="A18" s="89" t="s">
        <v>14</v>
      </c>
      <c r="B18" s="88" t="s">
        <v>14</v>
      </c>
      <c r="C18" s="87" t="s">
        <v>14</v>
      </c>
      <c r="D18" s="86" t="s">
        <v>14</v>
      </c>
      <c r="E18" s="58" t="s">
        <v>14</v>
      </c>
      <c r="F18" s="85" t="s">
        <v>14</v>
      </c>
      <c r="G18" s="84" t="s">
        <v>14</v>
      </c>
      <c r="H18" s="225"/>
      <c r="I18" s="227"/>
      <c r="J18" s="227"/>
      <c r="K18" s="228"/>
      <c r="L18" s="67"/>
      <c r="M18" s="67"/>
      <c r="N18" s="67"/>
      <c r="O18" s="67"/>
      <c r="P18" s="67"/>
      <c r="Q18" s="67"/>
      <c r="R18" s="67"/>
      <c r="S18" s="67"/>
      <c r="T18" s="67"/>
      <c r="U18" s="67"/>
      <c r="V18" s="67"/>
    </row>
    <row r="19" spans="1:22" s="66" customFormat="1" ht="18.75" customHeight="1">
      <c r="A19" s="89" t="s">
        <v>14</v>
      </c>
      <c r="B19" s="93" t="s">
        <v>14</v>
      </c>
      <c r="C19" s="87" t="s">
        <v>14</v>
      </c>
      <c r="D19" s="86" t="s">
        <v>14</v>
      </c>
      <c r="E19" s="58" t="s">
        <v>14</v>
      </c>
      <c r="F19" s="85" t="s">
        <v>14</v>
      </c>
      <c r="G19" s="84" t="s">
        <v>14</v>
      </c>
      <c r="H19" s="229" t="s">
        <v>96</v>
      </c>
      <c r="I19" s="227" t="s">
        <v>14</v>
      </c>
      <c r="J19" s="227"/>
      <c r="K19" s="228"/>
      <c r="L19" s="67"/>
      <c r="M19" s="67"/>
      <c r="N19" s="67"/>
      <c r="O19" s="67"/>
      <c r="P19" s="67"/>
      <c r="Q19" s="67"/>
      <c r="R19" s="67"/>
      <c r="S19" s="67"/>
      <c r="T19" s="67"/>
      <c r="U19" s="67"/>
      <c r="V19" s="67"/>
    </row>
    <row r="20" spans="1:22" s="66" customFormat="1" ht="18.75" customHeight="1">
      <c r="A20" s="89" t="s">
        <v>14</v>
      </c>
      <c r="B20" s="88" t="s">
        <v>14</v>
      </c>
      <c r="C20" s="87" t="s">
        <v>14</v>
      </c>
      <c r="D20" s="86" t="s">
        <v>95</v>
      </c>
      <c r="E20" s="58" t="s">
        <v>14</v>
      </c>
      <c r="F20" s="85" t="s">
        <v>14</v>
      </c>
      <c r="G20" s="84" t="s">
        <v>14</v>
      </c>
      <c r="H20" s="225"/>
      <c r="I20" s="227"/>
      <c r="J20" s="227"/>
      <c r="K20" s="228"/>
      <c r="L20" s="67"/>
      <c r="M20" s="67"/>
      <c r="N20" s="67"/>
      <c r="O20" s="67"/>
      <c r="P20" s="67"/>
      <c r="Q20" s="67"/>
      <c r="R20" s="67"/>
      <c r="S20" s="67"/>
      <c r="T20" s="67"/>
      <c r="U20" s="67"/>
      <c r="V20" s="67"/>
    </row>
    <row r="21" spans="1:22" s="66" customFormat="1" ht="18.75" customHeight="1">
      <c r="A21" s="89" t="s">
        <v>14</v>
      </c>
      <c r="B21" s="88" t="s">
        <v>14</v>
      </c>
      <c r="C21" s="90" t="s">
        <v>14</v>
      </c>
      <c r="D21" s="86" t="s">
        <v>14</v>
      </c>
      <c r="E21" s="58" t="s">
        <v>14</v>
      </c>
      <c r="F21" s="85" t="s">
        <v>14</v>
      </c>
      <c r="G21" s="84" t="s">
        <v>14</v>
      </c>
      <c r="H21" s="225"/>
      <c r="I21" s="227"/>
      <c r="J21" s="227"/>
      <c r="K21" s="228"/>
      <c r="L21" s="67"/>
      <c r="M21" s="67"/>
      <c r="N21" s="67"/>
      <c r="O21" s="67"/>
      <c r="P21" s="67"/>
      <c r="Q21" s="67"/>
      <c r="R21" s="67"/>
      <c r="S21" s="67"/>
      <c r="T21" s="67"/>
      <c r="U21" s="67"/>
      <c r="V21" s="67"/>
    </row>
    <row r="22" spans="1:22" s="66" customFormat="1" ht="18.75" customHeight="1">
      <c r="A22" s="83" t="s">
        <v>14</v>
      </c>
      <c r="B22" s="80" t="s">
        <v>14</v>
      </c>
      <c r="C22" s="82" t="s">
        <v>14</v>
      </c>
      <c r="D22" s="81" t="s">
        <v>14</v>
      </c>
      <c r="E22" s="92" t="s">
        <v>14</v>
      </c>
      <c r="F22" s="91" t="s">
        <v>14</v>
      </c>
      <c r="G22" s="78" t="s">
        <v>14</v>
      </c>
      <c r="H22" s="225"/>
      <c r="I22" s="227"/>
      <c r="J22" s="227"/>
      <c r="K22" s="228"/>
      <c r="L22" s="67"/>
      <c r="M22" s="67"/>
      <c r="N22" s="67"/>
      <c r="O22" s="67"/>
      <c r="P22" s="67"/>
      <c r="Q22" s="67"/>
      <c r="R22" s="67"/>
      <c r="S22" s="67"/>
      <c r="T22" s="67"/>
      <c r="U22" s="67"/>
      <c r="V22" s="67"/>
    </row>
    <row r="23" spans="1:22" s="66" customFormat="1" ht="18.75" customHeight="1">
      <c r="A23" s="89" t="s">
        <v>14</v>
      </c>
      <c r="B23" s="88" t="s">
        <v>14</v>
      </c>
      <c r="C23" s="90" t="s">
        <v>14</v>
      </c>
      <c r="D23" s="86" t="s">
        <v>14</v>
      </c>
      <c r="E23" s="58" t="s">
        <v>14</v>
      </c>
      <c r="F23" s="85" t="s">
        <v>14</v>
      </c>
      <c r="G23" s="84" t="s">
        <v>14</v>
      </c>
      <c r="H23" s="229" t="s">
        <v>94</v>
      </c>
      <c r="I23" s="226" t="s">
        <v>14</v>
      </c>
      <c r="J23" s="227"/>
      <c r="K23" s="228"/>
      <c r="L23" s="67"/>
      <c r="M23" s="67"/>
      <c r="N23" s="67"/>
      <c r="O23" s="67"/>
      <c r="P23" s="67"/>
      <c r="Q23" s="67"/>
      <c r="R23" s="67"/>
      <c r="S23" s="67"/>
      <c r="T23" s="67"/>
      <c r="U23" s="67"/>
      <c r="V23" s="67"/>
    </row>
    <row r="24" spans="1:22" s="66" customFormat="1" ht="18.75" customHeight="1">
      <c r="A24" s="89" t="s">
        <v>14</v>
      </c>
      <c r="B24" s="88" t="s">
        <v>14</v>
      </c>
      <c r="C24" s="87" t="s">
        <v>14</v>
      </c>
      <c r="D24" s="86" t="s">
        <v>14</v>
      </c>
      <c r="E24" s="58" t="s">
        <v>14</v>
      </c>
      <c r="F24" s="85" t="s">
        <v>14</v>
      </c>
      <c r="G24" s="84" t="s">
        <v>14</v>
      </c>
      <c r="H24" s="225"/>
      <c r="I24" s="227"/>
      <c r="J24" s="227"/>
      <c r="K24" s="228"/>
      <c r="L24" s="67"/>
      <c r="M24" s="67"/>
      <c r="N24" s="67"/>
      <c r="O24" s="67"/>
      <c r="P24" s="67"/>
      <c r="Q24" s="67"/>
      <c r="R24" s="67"/>
      <c r="S24" s="67"/>
      <c r="T24" s="67"/>
      <c r="U24" s="67"/>
      <c r="V24" s="67"/>
    </row>
    <row r="25" spans="1:22" s="66" customFormat="1" ht="18.75" customHeight="1">
      <c r="A25" s="83" t="s">
        <v>14</v>
      </c>
      <c r="B25" s="80" t="s">
        <v>14</v>
      </c>
      <c r="C25" s="82" t="s">
        <v>14</v>
      </c>
      <c r="D25" s="81" t="s">
        <v>14</v>
      </c>
      <c r="E25" s="80" t="s">
        <v>14</v>
      </c>
      <c r="F25" s="79" t="s">
        <v>14</v>
      </c>
      <c r="G25" s="78" t="s">
        <v>14</v>
      </c>
      <c r="H25" s="225"/>
      <c r="I25" s="227"/>
      <c r="J25" s="227"/>
      <c r="K25" s="228"/>
      <c r="L25" s="67"/>
      <c r="M25" s="67"/>
      <c r="N25" s="67"/>
      <c r="O25" s="67"/>
      <c r="P25" s="67"/>
      <c r="Q25" s="67"/>
      <c r="R25" s="67"/>
      <c r="S25" s="67"/>
      <c r="T25" s="67"/>
      <c r="U25" s="67"/>
      <c r="V25" s="67"/>
    </row>
    <row r="26" spans="1:22" s="66" customFormat="1" ht="18.75" customHeight="1">
      <c r="A26" s="83" t="s">
        <v>14</v>
      </c>
      <c r="B26" s="80" t="s">
        <v>14</v>
      </c>
      <c r="C26" s="82" t="s">
        <v>14</v>
      </c>
      <c r="D26" s="81" t="s">
        <v>14</v>
      </c>
      <c r="E26" s="80" t="s">
        <v>14</v>
      </c>
      <c r="F26" s="79" t="s">
        <v>14</v>
      </c>
      <c r="G26" s="78" t="s">
        <v>14</v>
      </c>
      <c r="H26" s="225"/>
      <c r="I26" s="227"/>
      <c r="J26" s="227"/>
      <c r="K26" s="228"/>
      <c r="L26" s="67"/>
      <c r="M26" s="67"/>
      <c r="N26" s="67"/>
      <c r="O26" s="67"/>
      <c r="P26" s="67"/>
      <c r="Q26" s="67"/>
      <c r="R26" s="67"/>
      <c r="S26" s="67"/>
      <c r="T26" s="67"/>
      <c r="U26" s="67"/>
      <c r="V26" s="67"/>
    </row>
    <row r="27" spans="1:22" s="66" customFormat="1" ht="3.75" customHeight="1">
      <c r="A27" s="213" t="s">
        <v>14</v>
      </c>
      <c r="B27" s="214"/>
      <c r="C27" s="215"/>
      <c r="D27" s="214"/>
      <c r="E27" s="214"/>
      <c r="F27" s="77"/>
      <c r="G27" s="76"/>
      <c r="H27" s="75"/>
      <c r="I27" s="75"/>
      <c r="J27" s="75"/>
      <c r="K27" s="74"/>
      <c r="L27" s="67"/>
      <c r="M27" s="67"/>
      <c r="N27" s="67"/>
      <c r="O27" s="67"/>
      <c r="P27" s="67"/>
      <c r="Q27" s="67"/>
      <c r="R27" s="67"/>
      <c r="S27" s="67"/>
      <c r="T27" s="67"/>
      <c r="U27" s="67"/>
      <c r="V27" s="67"/>
    </row>
    <row r="28" spans="1:22" s="66" customFormat="1" ht="18.75" customHeight="1">
      <c r="A28" s="72" t="s">
        <v>93</v>
      </c>
      <c r="B28" s="111" t="s">
        <v>14</v>
      </c>
      <c r="C28" s="70">
        <f>+SUM(G7:G26)</f>
        <v>0</v>
      </c>
      <c r="D28" s="73" t="s">
        <v>92</v>
      </c>
      <c r="E28" s="73"/>
      <c r="F28" s="216" t="s">
        <v>14</v>
      </c>
      <c r="G28" s="217"/>
      <c r="H28" s="217"/>
      <c r="I28" s="217"/>
      <c r="J28" s="217"/>
      <c r="K28" s="218"/>
      <c r="L28" s="67"/>
      <c r="M28" s="67"/>
      <c r="N28" s="67"/>
      <c r="O28" s="67"/>
      <c r="P28" s="67"/>
      <c r="Q28" s="67"/>
      <c r="R28" s="67"/>
      <c r="S28" s="67"/>
      <c r="T28" s="67"/>
      <c r="U28" s="67"/>
      <c r="V28" s="67"/>
    </row>
    <row r="29" spans="1:22" s="66" customFormat="1" ht="18.75" customHeight="1">
      <c r="A29" s="72" t="s">
        <v>91</v>
      </c>
      <c r="B29" s="111" t="s">
        <v>14</v>
      </c>
      <c r="C29" s="70" t="e">
        <f>+C28/B2</f>
        <v>#VALUE!</v>
      </c>
      <c r="D29" s="73" t="s">
        <v>90</v>
      </c>
      <c r="E29" s="73"/>
      <c r="F29" s="216" t="s">
        <v>14</v>
      </c>
      <c r="G29" s="217"/>
      <c r="H29" s="217"/>
      <c r="I29" s="217"/>
      <c r="J29" s="217"/>
      <c r="K29" s="218"/>
      <c r="L29" s="67"/>
      <c r="M29" s="67"/>
      <c r="N29" s="67"/>
      <c r="O29" s="67"/>
      <c r="P29" s="67"/>
      <c r="Q29" s="67"/>
      <c r="R29" s="67"/>
      <c r="S29" s="67"/>
      <c r="T29" s="67"/>
      <c r="U29" s="67"/>
      <c r="V29" s="67"/>
    </row>
    <row r="30" spans="1:22" s="66" customFormat="1" ht="18.75" customHeight="1">
      <c r="A30" s="72" t="s">
        <v>89</v>
      </c>
      <c r="B30" s="111" t="s">
        <v>14</v>
      </c>
      <c r="C30" s="70">
        <v>16</v>
      </c>
      <c r="D30" s="219" t="s">
        <v>88</v>
      </c>
      <c r="E30" s="219"/>
      <c r="F30" s="221" t="s">
        <v>14</v>
      </c>
      <c r="G30" s="221"/>
      <c r="H30" s="221"/>
      <c r="I30" s="221"/>
      <c r="J30" s="221"/>
      <c r="K30" s="222"/>
      <c r="L30" s="67"/>
      <c r="M30" s="67"/>
      <c r="N30" s="67"/>
      <c r="O30" s="67"/>
      <c r="P30" s="67"/>
      <c r="Q30" s="67"/>
      <c r="R30" s="67"/>
      <c r="S30" s="67"/>
      <c r="T30" s="67"/>
      <c r="U30" s="67"/>
      <c r="V30" s="67"/>
    </row>
    <row r="31" spans="1:22" s="66" customFormat="1" ht="18.75" customHeight="1" thickBot="1">
      <c r="A31" s="69" t="s">
        <v>87</v>
      </c>
      <c r="B31" s="112" t="s">
        <v>14</v>
      </c>
      <c r="C31" s="68" t="e">
        <f>+C29/C30</f>
        <v>#VALUE!</v>
      </c>
      <c r="D31" s="220"/>
      <c r="E31" s="220"/>
      <c r="F31" s="223"/>
      <c r="G31" s="223"/>
      <c r="H31" s="223"/>
      <c r="I31" s="223"/>
      <c r="J31" s="223"/>
      <c r="K31" s="224"/>
      <c r="L31" s="67"/>
      <c r="M31" s="67"/>
      <c r="N31" s="67"/>
      <c r="O31" s="67"/>
      <c r="P31" s="67"/>
      <c r="Q31" s="67"/>
      <c r="R31" s="67"/>
      <c r="S31" s="67"/>
      <c r="T31" s="67"/>
      <c r="U31" s="67"/>
      <c r="V31" s="67"/>
    </row>
    <row r="32" spans="12:22" ht="12">
      <c r="L32" s="65"/>
      <c r="M32" s="65"/>
      <c r="N32" s="65"/>
      <c r="O32" s="65"/>
      <c r="P32" s="65"/>
      <c r="Q32" s="65"/>
      <c r="R32" s="65"/>
      <c r="S32" s="65"/>
      <c r="T32" s="65"/>
      <c r="U32" s="65"/>
      <c r="V32" s="65"/>
    </row>
    <row r="33" spans="12:22" ht="12">
      <c r="L33" s="65"/>
      <c r="M33" s="65"/>
      <c r="N33" s="65"/>
      <c r="O33" s="65"/>
      <c r="P33" s="65"/>
      <c r="Q33" s="65"/>
      <c r="R33" s="65"/>
      <c r="S33" s="65"/>
      <c r="T33" s="65"/>
      <c r="U33" s="65"/>
      <c r="V33" s="65"/>
    </row>
    <row r="34" spans="12:22" ht="12">
      <c r="L34" s="65"/>
      <c r="M34" s="65"/>
      <c r="N34" s="65"/>
      <c r="O34" s="65"/>
      <c r="P34" s="65"/>
      <c r="Q34" s="65"/>
      <c r="R34" s="65"/>
      <c r="S34" s="65"/>
      <c r="T34" s="65"/>
      <c r="U34" s="65"/>
      <c r="V34" s="65"/>
    </row>
    <row r="35" spans="12:22" ht="12">
      <c r="L35" s="65"/>
      <c r="M35" s="65"/>
      <c r="N35" s="65"/>
      <c r="O35" s="65"/>
      <c r="P35" s="65"/>
      <c r="Q35" s="65"/>
      <c r="R35" s="65"/>
      <c r="S35" s="65"/>
      <c r="T35" s="65"/>
      <c r="U35" s="65"/>
      <c r="V35" s="65"/>
    </row>
    <row r="36" spans="12:22" ht="12">
      <c r="L36" s="65"/>
      <c r="M36" s="65"/>
      <c r="N36" s="65"/>
      <c r="O36" s="65"/>
      <c r="P36" s="65"/>
      <c r="Q36" s="65"/>
      <c r="R36" s="65"/>
      <c r="S36" s="65"/>
      <c r="T36" s="65"/>
      <c r="U36" s="65"/>
      <c r="V36" s="65"/>
    </row>
    <row r="37" spans="12:22" ht="12">
      <c r="L37" s="65"/>
      <c r="M37" s="65"/>
      <c r="N37" s="65"/>
      <c r="O37" s="65"/>
      <c r="P37" s="65"/>
      <c r="Q37" s="65"/>
      <c r="R37" s="65"/>
      <c r="S37" s="65"/>
      <c r="T37" s="65"/>
      <c r="U37" s="65"/>
      <c r="V37" s="65"/>
    </row>
    <row r="38" spans="12:22" ht="12">
      <c r="L38" s="65"/>
      <c r="M38" s="65"/>
      <c r="N38" s="65"/>
      <c r="O38" s="65"/>
      <c r="P38" s="65"/>
      <c r="Q38" s="65"/>
      <c r="R38" s="65"/>
      <c r="S38" s="65"/>
      <c r="T38" s="65"/>
      <c r="U38" s="65"/>
      <c r="V38" s="65"/>
    </row>
    <row r="39" spans="12:22" ht="12">
      <c r="L39" s="65"/>
      <c r="M39" s="65"/>
      <c r="N39" s="65"/>
      <c r="O39" s="65"/>
      <c r="P39" s="65"/>
      <c r="Q39" s="65"/>
      <c r="R39" s="65"/>
      <c r="S39" s="65"/>
      <c r="T39" s="65"/>
      <c r="U39" s="65"/>
      <c r="V39" s="65"/>
    </row>
  </sheetData>
  <sheetProtection/>
  <mergeCells count="25">
    <mergeCell ref="F29:K29"/>
    <mergeCell ref="D30:E31"/>
    <mergeCell ref="F30:K31"/>
    <mergeCell ref="H19:H22"/>
    <mergeCell ref="I19:K22"/>
    <mergeCell ref="H23:H26"/>
    <mergeCell ref="I23:K26"/>
    <mergeCell ref="A27:E27"/>
    <mergeCell ref="F28:K28"/>
    <mergeCell ref="H5:K5"/>
    <mergeCell ref="A6:E6"/>
    <mergeCell ref="H7:H10"/>
    <mergeCell ref="I7:K10"/>
    <mergeCell ref="H15:H18"/>
    <mergeCell ref="I15:K18"/>
    <mergeCell ref="H11:H14"/>
    <mergeCell ref="I11:K14"/>
    <mergeCell ref="A4:E4"/>
    <mergeCell ref="B1:D1"/>
    <mergeCell ref="F1:G1"/>
    <mergeCell ref="H1:K3"/>
    <mergeCell ref="B2:D2"/>
    <mergeCell ref="F2:G2"/>
    <mergeCell ref="B3:D3"/>
    <mergeCell ref="F3:G3"/>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9.xml><?xml version="1.0" encoding="utf-8"?>
<worksheet xmlns="http://schemas.openxmlformats.org/spreadsheetml/2006/main" xmlns:r="http://schemas.openxmlformats.org/officeDocument/2006/relationships">
  <sheetPr>
    <tabColor theme="4" tint="-0.24997000396251678"/>
    <pageSetUpPr fitToPage="1"/>
  </sheetPr>
  <dimension ref="A1:V39"/>
  <sheetViews>
    <sheetView zoomScaleSheetLayoutView="85" workbookViewId="0" topLeftCell="A1">
      <selection activeCell="B1" sqref="B1:D1"/>
    </sheetView>
  </sheetViews>
  <sheetFormatPr defaultColWidth="11.57421875" defaultRowHeight="12.75"/>
  <cols>
    <col min="1" max="1" width="21.421875" style="65" customWidth="1"/>
    <col min="2" max="2" width="11.8515625" style="65" customWidth="1"/>
    <col min="3" max="3" width="34.7109375" style="65" customWidth="1"/>
    <col min="4" max="4" width="15.7109375" style="65" customWidth="1"/>
    <col min="5" max="5" width="14.140625" style="65" customWidth="1"/>
    <col min="6" max="6" width="10.421875" style="65" customWidth="1"/>
    <col min="7" max="7" width="10.00390625" style="65" customWidth="1"/>
    <col min="8" max="8" width="3.140625" style="65" customWidth="1"/>
    <col min="9" max="9" width="11.28125" style="65" customWidth="1"/>
    <col min="10" max="10" width="18.28125" style="65" customWidth="1"/>
    <col min="11" max="11" width="23.00390625" style="65" customWidth="1"/>
    <col min="12" max="12" width="20.7109375" style="64" customWidth="1"/>
    <col min="13" max="13" width="11.421875" style="64" customWidth="1"/>
    <col min="14" max="14" width="17.28125" style="64" customWidth="1"/>
    <col min="15" max="15" width="16.8515625" style="64" customWidth="1"/>
    <col min="16" max="16" width="14.28125" style="64" customWidth="1"/>
    <col min="17" max="17" width="12.140625" style="64" customWidth="1"/>
    <col min="18" max="21" width="11.421875" style="64" customWidth="1"/>
    <col min="22" max="22" width="27.00390625" style="64" customWidth="1"/>
    <col min="23" max="16384" width="11.421875" style="64" customWidth="1"/>
  </cols>
  <sheetData>
    <row r="1" spans="1:22" s="66" customFormat="1" ht="30.75" customHeight="1">
      <c r="A1" s="110" t="s">
        <v>112</v>
      </c>
      <c r="B1" s="235" t="s">
        <v>14</v>
      </c>
      <c r="C1" s="235"/>
      <c r="D1" s="235"/>
      <c r="E1" s="109" t="s">
        <v>111</v>
      </c>
      <c r="F1" s="236" t="s">
        <v>14</v>
      </c>
      <c r="G1" s="237"/>
      <c r="H1" s="238" t="s">
        <v>122</v>
      </c>
      <c r="I1" s="239"/>
      <c r="J1" s="239"/>
      <c r="K1" s="240"/>
      <c r="L1" s="67"/>
      <c r="M1" s="67"/>
      <c r="N1" s="67"/>
      <c r="O1" s="67"/>
      <c r="P1" s="67"/>
      <c r="Q1" s="67"/>
      <c r="R1" s="67"/>
      <c r="S1" s="67"/>
      <c r="T1" s="67"/>
      <c r="U1" s="67"/>
      <c r="V1" s="67"/>
    </row>
    <row r="2" spans="1:22" s="66" customFormat="1" ht="27" customHeight="1">
      <c r="A2" s="72" t="s">
        <v>110</v>
      </c>
      <c r="B2" s="247" t="s">
        <v>14</v>
      </c>
      <c r="C2" s="247"/>
      <c r="D2" s="247"/>
      <c r="E2" s="71" t="s">
        <v>109</v>
      </c>
      <c r="F2" s="248" t="s">
        <v>14</v>
      </c>
      <c r="G2" s="248"/>
      <c r="H2" s="241"/>
      <c r="I2" s="242"/>
      <c r="J2" s="242"/>
      <c r="K2" s="243"/>
      <c r="L2" s="67"/>
      <c r="M2" s="67"/>
      <c r="N2" s="67"/>
      <c r="O2" s="67"/>
      <c r="P2" s="67"/>
      <c r="Q2" s="67"/>
      <c r="R2" s="67"/>
      <c r="S2" s="67"/>
      <c r="T2" s="67"/>
      <c r="U2" s="67"/>
      <c r="V2" s="67"/>
    </row>
    <row r="3" spans="1:22" s="66" customFormat="1" ht="26.25" customHeight="1" thickBot="1">
      <c r="A3" s="108" t="s">
        <v>108</v>
      </c>
      <c r="B3" s="249" t="s">
        <v>14</v>
      </c>
      <c r="C3" s="249"/>
      <c r="D3" s="249"/>
      <c r="E3" s="107" t="s">
        <v>107</v>
      </c>
      <c r="F3" s="250" t="s">
        <v>14</v>
      </c>
      <c r="G3" s="251"/>
      <c r="H3" s="244"/>
      <c r="I3" s="245"/>
      <c r="J3" s="245"/>
      <c r="K3" s="246"/>
      <c r="L3" s="67"/>
      <c r="M3" s="67"/>
      <c r="N3" s="67"/>
      <c r="O3" s="67"/>
      <c r="P3" s="67"/>
      <c r="Q3" s="67"/>
      <c r="R3" s="67"/>
      <c r="S3" s="67"/>
      <c r="T3" s="67"/>
      <c r="U3" s="67"/>
      <c r="V3" s="67"/>
    </row>
    <row r="4" spans="1:22" s="66" customFormat="1" ht="3.75" customHeight="1" thickTop="1">
      <c r="A4" s="213"/>
      <c r="B4" s="214"/>
      <c r="C4" s="214"/>
      <c r="D4" s="214"/>
      <c r="E4" s="214"/>
      <c r="F4" s="106"/>
      <c r="G4" s="105"/>
      <c r="H4" s="105"/>
      <c r="I4" s="105"/>
      <c r="J4" s="105"/>
      <c r="K4" s="104"/>
      <c r="L4" s="67"/>
      <c r="M4" s="67"/>
      <c r="N4" s="67"/>
      <c r="O4" s="67"/>
      <c r="P4" s="67"/>
      <c r="Q4" s="67"/>
      <c r="R4" s="67"/>
      <c r="S4" s="67"/>
      <c r="T4" s="67"/>
      <c r="U4" s="67"/>
      <c r="V4" s="67"/>
    </row>
    <row r="5" spans="1:22" s="66" customFormat="1" ht="68.25" customHeight="1">
      <c r="A5" s="103" t="s">
        <v>106</v>
      </c>
      <c r="B5" s="101" t="s">
        <v>105</v>
      </c>
      <c r="C5" s="102" t="s">
        <v>1</v>
      </c>
      <c r="D5" s="102" t="s">
        <v>104</v>
      </c>
      <c r="E5" s="101" t="s">
        <v>103</v>
      </c>
      <c r="F5" s="101" t="s">
        <v>102</v>
      </c>
      <c r="G5" s="101" t="s">
        <v>101</v>
      </c>
      <c r="H5" s="230" t="s">
        <v>100</v>
      </c>
      <c r="I5" s="231"/>
      <c r="J5" s="231"/>
      <c r="K5" s="232"/>
      <c r="L5" s="67"/>
      <c r="M5" s="67"/>
      <c r="N5" s="67"/>
      <c r="O5" s="67"/>
      <c r="P5" s="67"/>
      <c r="Q5" s="67"/>
      <c r="R5" s="67"/>
      <c r="S5" s="67"/>
      <c r="T5" s="67"/>
      <c r="U5" s="67"/>
      <c r="V5" s="67"/>
    </row>
    <row r="6" spans="1:22" s="66" customFormat="1" ht="3.75" customHeight="1">
      <c r="A6" s="233"/>
      <c r="B6" s="234"/>
      <c r="C6" s="234"/>
      <c r="D6" s="234"/>
      <c r="E6" s="234"/>
      <c r="F6" s="100"/>
      <c r="G6" s="75"/>
      <c r="H6" s="99"/>
      <c r="I6" s="99"/>
      <c r="J6" s="99"/>
      <c r="K6" s="98"/>
      <c r="L6" s="67"/>
      <c r="M6" s="67"/>
      <c r="N6" s="67"/>
      <c r="O6" s="67"/>
      <c r="P6" s="67"/>
      <c r="Q6" s="67"/>
      <c r="R6" s="67"/>
      <c r="S6" s="67"/>
      <c r="T6" s="67"/>
      <c r="U6" s="67"/>
      <c r="V6" s="67"/>
    </row>
    <row r="7" spans="1:22" s="66" customFormat="1" ht="18.75" customHeight="1">
      <c r="A7" s="166" t="s">
        <v>14</v>
      </c>
      <c r="B7" s="167" t="s">
        <v>14</v>
      </c>
      <c r="C7" s="168" t="s">
        <v>14</v>
      </c>
      <c r="D7" s="81" t="s">
        <v>14</v>
      </c>
      <c r="E7" s="92" t="s">
        <v>14</v>
      </c>
      <c r="F7" s="169" t="s">
        <v>14</v>
      </c>
      <c r="G7" s="170" t="s">
        <v>14</v>
      </c>
      <c r="H7" s="225" t="s">
        <v>99</v>
      </c>
      <c r="I7" s="227" t="s">
        <v>14</v>
      </c>
      <c r="J7" s="227"/>
      <c r="K7" s="228"/>
      <c r="L7" s="67"/>
      <c r="M7" s="67"/>
      <c r="N7" s="67"/>
      <c r="O7" s="67"/>
      <c r="P7" s="67"/>
      <c r="Q7" s="67"/>
      <c r="R7" s="67"/>
      <c r="S7" s="67"/>
      <c r="T7" s="67"/>
      <c r="U7" s="67"/>
      <c r="V7" s="67"/>
    </row>
    <row r="8" spans="1:22" s="66" customFormat="1" ht="18.75" customHeight="1">
      <c r="A8" s="166" t="s">
        <v>14</v>
      </c>
      <c r="B8" s="167" t="s">
        <v>14</v>
      </c>
      <c r="C8" s="168" t="s">
        <v>14</v>
      </c>
      <c r="D8" s="81" t="s">
        <v>14</v>
      </c>
      <c r="E8" s="92" t="s">
        <v>14</v>
      </c>
      <c r="F8" s="169" t="s">
        <v>14</v>
      </c>
      <c r="G8" s="171" t="s">
        <v>14</v>
      </c>
      <c r="H8" s="225"/>
      <c r="I8" s="227"/>
      <c r="J8" s="227"/>
      <c r="K8" s="228"/>
      <c r="L8" s="67"/>
      <c r="M8" s="67"/>
      <c r="N8" s="67"/>
      <c r="O8" s="67"/>
      <c r="P8" s="67"/>
      <c r="Q8" s="67"/>
      <c r="R8" s="67"/>
      <c r="S8" s="67"/>
      <c r="T8" s="67"/>
      <c r="U8" s="67"/>
      <c r="V8" s="67"/>
    </row>
    <row r="9" spans="1:22" s="66" customFormat="1" ht="18.75" customHeight="1">
      <c r="A9" s="83" t="s">
        <v>14</v>
      </c>
      <c r="B9" s="96" t="s">
        <v>14</v>
      </c>
      <c r="C9" s="82" t="s">
        <v>14</v>
      </c>
      <c r="D9" s="81" t="s">
        <v>14</v>
      </c>
      <c r="E9" s="92" t="s">
        <v>14</v>
      </c>
      <c r="F9" s="91" t="s">
        <v>14</v>
      </c>
      <c r="G9" s="79" t="s">
        <v>14</v>
      </c>
      <c r="H9" s="225"/>
      <c r="I9" s="227"/>
      <c r="J9" s="227"/>
      <c r="K9" s="228"/>
      <c r="L9" s="67"/>
      <c r="M9" s="67"/>
      <c r="N9" s="67"/>
      <c r="O9" s="67"/>
      <c r="P9" s="67"/>
      <c r="Q9" s="67"/>
      <c r="R9" s="67"/>
      <c r="S9" s="67"/>
      <c r="T9" s="67"/>
      <c r="U9" s="67"/>
      <c r="V9" s="67"/>
    </row>
    <row r="10" spans="1:22" s="66" customFormat="1" ht="18.75" customHeight="1">
      <c r="A10" s="89" t="s">
        <v>14</v>
      </c>
      <c r="B10" s="88" t="s">
        <v>14</v>
      </c>
      <c r="C10" s="87" t="s">
        <v>14</v>
      </c>
      <c r="D10" s="86" t="s">
        <v>14</v>
      </c>
      <c r="E10" s="58" t="s">
        <v>14</v>
      </c>
      <c r="F10" s="85" t="s">
        <v>14</v>
      </c>
      <c r="G10" s="84" t="s">
        <v>14</v>
      </c>
      <c r="H10" s="225"/>
      <c r="I10" s="227"/>
      <c r="J10" s="227"/>
      <c r="K10" s="228"/>
      <c r="L10" s="67"/>
      <c r="M10" s="67"/>
      <c r="N10" s="67"/>
      <c r="O10" s="67"/>
      <c r="P10" s="67"/>
      <c r="Q10" s="67"/>
      <c r="R10" s="67"/>
      <c r="S10" s="67"/>
      <c r="T10" s="67"/>
      <c r="U10" s="67"/>
      <c r="V10" s="67"/>
    </row>
    <row r="11" spans="1:22" s="66" customFormat="1" ht="18.75" customHeight="1">
      <c r="A11" s="83" t="s">
        <v>14</v>
      </c>
      <c r="B11" s="80" t="s">
        <v>14</v>
      </c>
      <c r="C11" s="82" t="s">
        <v>14</v>
      </c>
      <c r="D11" s="81" t="s">
        <v>14</v>
      </c>
      <c r="E11" s="92" t="s">
        <v>14</v>
      </c>
      <c r="F11" s="91" t="s">
        <v>14</v>
      </c>
      <c r="G11" s="79" t="s">
        <v>14</v>
      </c>
      <c r="H11" s="225" t="s">
        <v>98</v>
      </c>
      <c r="I11" s="226" t="s">
        <v>14</v>
      </c>
      <c r="J11" s="227"/>
      <c r="K11" s="228"/>
      <c r="L11" s="67"/>
      <c r="M11" s="67"/>
      <c r="N11" s="67"/>
      <c r="O11" s="67"/>
      <c r="P11" s="67"/>
      <c r="Q11" s="67"/>
      <c r="R11" s="67"/>
      <c r="S11" s="67"/>
      <c r="T11" s="67"/>
      <c r="U11" s="67"/>
      <c r="V11" s="67"/>
    </row>
    <row r="12" spans="1:22" s="66" customFormat="1" ht="18.75" customHeight="1">
      <c r="A12" s="89" t="s">
        <v>14</v>
      </c>
      <c r="B12" s="88" t="s">
        <v>14</v>
      </c>
      <c r="C12" s="87" t="s">
        <v>14</v>
      </c>
      <c r="D12" s="86" t="s">
        <v>14</v>
      </c>
      <c r="E12" s="58" t="s">
        <v>14</v>
      </c>
      <c r="F12" s="85" t="s">
        <v>14</v>
      </c>
      <c r="G12" s="84" t="s">
        <v>14</v>
      </c>
      <c r="H12" s="225"/>
      <c r="I12" s="227"/>
      <c r="J12" s="227"/>
      <c r="K12" s="228"/>
      <c r="L12" s="67"/>
      <c r="M12" s="67"/>
      <c r="N12" s="67"/>
      <c r="O12" s="67"/>
      <c r="P12" s="67"/>
      <c r="Q12" s="67"/>
      <c r="R12" s="67"/>
      <c r="S12" s="67"/>
      <c r="T12" s="67"/>
      <c r="U12" s="67"/>
      <c r="V12" s="67"/>
    </row>
    <row r="13" spans="1:22" s="66" customFormat="1" ht="18.75" customHeight="1">
      <c r="A13" s="89" t="s">
        <v>14</v>
      </c>
      <c r="B13" s="95" t="s">
        <v>14</v>
      </c>
      <c r="C13" s="87" t="s">
        <v>14</v>
      </c>
      <c r="D13" s="86" t="s">
        <v>14</v>
      </c>
      <c r="E13" s="58" t="s">
        <v>14</v>
      </c>
      <c r="F13" s="85" t="s">
        <v>14</v>
      </c>
      <c r="G13" s="84" t="s">
        <v>14</v>
      </c>
      <c r="H13" s="225"/>
      <c r="I13" s="227"/>
      <c r="J13" s="227"/>
      <c r="K13" s="228"/>
      <c r="L13" s="67"/>
      <c r="M13" s="67"/>
      <c r="N13" s="67"/>
      <c r="O13" s="67"/>
      <c r="P13" s="67"/>
      <c r="Q13" s="67"/>
      <c r="R13" s="67"/>
      <c r="S13" s="67"/>
      <c r="T13" s="67"/>
      <c r="U13" s="67"/>
      <c r="V13" s="67"/>
    </row>
    <row r="14" spans="1:22" s="66" customFormat="1" ht="18.75" customHeight="1">
      <c r="A14" s="89" t="s">
        <v>14</v>
      </c>
      <c r="B14" s="94" t="s">
        <v>14</v>
      </c>
      <c r="C14" s="87" t="s">
        <v>14</v>
      </c>
      <c r="D14" s="86" t="s">
        <v>14</v>
      </c>
      <c r="E14" s="58" t="s">
        <v>14</v>
      </c>
      <c r="F14" s="85" t="s">
        <v>14</v>
      </c>
      <c r="G14" s="84" t="s">
        <v>14</v>
      </c>
      <c r="H14" s="225"/>
      <c r="I14" s="227"/>
      <c r="J14" s="227"/>
      <c r="K14" s="228"/>
      <c r="L14" s="67"/>
      <c r="M14" s="67"/>
      <c r="N14" s="67"/>
      <c r="O14" s="67"/>
      <c r="P14" s="67"/>
      <c r="Q14" s="67"/>
      <c r="R14" s="67"/>
      <c r="S14" s="67"/>
      <c r="T14" s="67"/>
      <c r="U14" s="67"/>
      <c r="V14" s="67"/>
    </row>
    <row r="15" spans="1:22" s="66" customFormat="1" ht="18.75" customHeight="1">
      <c r="A15" s="89" t="s">
        <v>14</v>
      </c>
      <c r="B15" s="93" t="s">
        <v>14</v>
      </c>
      <c r="C15" s="87" t="s">
        <v>14</v>
      </c>
      <c r="D15" s="86" t="s">
        <v>14</v>
      </c>
      <c r="E15" s="58" t="s">
        <v>14</v>
      </c>
      <c r="F15" s="85" t="s">
        <v>14</v>
      </c>
      <c r="G15" s="84" t="s">
        <v>14</v>
      </c>
      <c r="H15" s="225" t="s">
        <v>97</v>
      </c>
      <c r="I15" s="226" t="s">
        <v>14</v>
      </c>
      <c r="J15" s="227"/>
      <c r="K15" s="228"/>
      <c r="L15" s="67"/>
      <c r="M15" s="67"/>
      <c r="N15" s="67"/>
      <c r="O15" s="67"/>
      <c r="P15" s="67"/>
      <c r="Q15" s="67"/>
      <c r="R15" s="67"/>
      <c r="S15" s="67"/>
      <c r="T15" s="67"/>
      <c r="U15" s="67"/>
      <c r="V15" s="67"/>
    </row>
    <row r="16" spans="1:22" s="66" customFormat="1" ht="18.75" customHeight="1">
      <c r="A16" s="89" t="s">
        <v>14</v>
      </c>
      <c r="B16" s="94" t="s">
        <v>14</v>
      </c>
      <c r="C16" s="87" t="s">
        <v>14</v>
      </c>
      <c r="D16" s="86" t="s">
        <v>14</v>
      </c>
      <c r="E16" s="58" t="s">
        <v>14</v>
      </c>
      <c r="F16" s="85" t="s">
        <v>14</v>
      </c>
      <c r="G16" s="84" t="s">
        <v>14</v>
      </c>
      <c r="H16" s="225"/>
      <c r="I16" s="227"/>
      <c r="J16" s="227"/>
      <c r="K16" s="228"/>
      <c r="L16" s="67"/>
      <c r="M16" s="67"/>
      <c r="N16" s="67"/>
      <c r="O16" s="67"/>
      <c r="P16" s="67"/>
      <c r="Q16" s="67"/>
      <c r="R16" s="67"/>
      <c r="S16" s="67"/>
      <c r="T16" s="67"/>
      <c r="U16" s="67"/>
      <c r="V16" s="67"/>
    </row>
    <row r="17" spans="1:22" s="66" customFormat="1" ht="18.75" customHeight="1">
      <c r="A17" s="89" t="s">
        <v>14</v>
      </c>
      <c r="B17" s="88" t="s">
        <v>14</v>
      </c>
      <c r="C17" s="87" t="s">
        <v>14</v>
      </c>
      <c r="D17" s="86" t="s">
        <v>14</v>
      </c>
      <c r="E17" s="58" t="s">
        <v>14</v>
      </c>
      <c r="F17" s="85" t="s">
        <v>14</v>
      </c>
      <c r="G17" s="84" t="s">
        <v>14</v>
      </c>
      <c r="H17" s="225"/>
      <c r="I17" s="227"/>
      <c r="J17" s="227"/>
      <c r="K17" s="228"/>
      <c r="L17" s="67"/>
      <c r="M17" s="67"/>
      <c r="N17" s="67"/>
      <c r="O17" s="67"/>
      <c r="P17" s="67"/>
      <c r="Q17" s="67"/>
      <c r="R17" s="67"/>
      <c r="S17" s="67"/>
      <c r="T17" s="67"/>
      <c r="U17" s="67"/>
      <c r="V17" s="67"/>
    </row>
    <row r="18" spans="1:22" s="66" customFormat="1" ht="18.75" customHeight="1">
      <c r="A18" s="89" t="s">
        <v>14</v>
      </c>
      <c r="B18" s="88" t="s">
        <v>14</v>
      </c>
      <c r="C18" s="87" t="s">
        <v>14</v>
      </c>
      <c r="D18" s="86" t="s">
        <v>14</v>
      </c>
      <c r="E18" s="58" t="s">
        <v>14</v>
      </c>
      <c r="F18" s="85" t="s">
        <v>14</v>
      </c>
      <c r="G18" s="84" t="s">
        <v>14</v>
      </c>
      <c r="H18" s="225"/>
      <c r="I18" s="227"/>
      <c r="J18" s="227"/>
      <c r="K18" s="228"/>
      <c r="L18" s="67"/>
      <c r="M18" s="67"/>
      <c r="N18" s="67"/>
      <c r="O18" s="67"/>
      <c r="P18" s="67"/>
      <c r="Q18" s="67"/>
      <c r="R18" s="67"/>
      <c r="S18" s="67"/>
      <c r="T18" s="67"/>
      <c r="U18" s="67"/>
      <c r="V18" s="67"/>
    </row>
    <row r="19" spans="1:22" s="66" customFormat="1" ht="18.75" customHeight="1">
      <c r="A19" s="89" t="s">
        <v>14</v>
      </c>
      <c r="B19" s="93" t="s">
        <v>14</v>
      </c>
      <c r="C19" s="87" t="s">
        <v>14</v>
      </c>
      <c r="D19" s="86" t="s">
        <v>14</v>
      </c>
      <c r="E19" s="58" t="s">
        <v>14</v>
      </c>
      <c r="F19" s="85" t="s">
        <v>14</v>
      </c>
      <c r="G19" s="84" t="s">
        <v>14</v>
      </c>
      <c r="H19" s="229" t="s">
        <v>96</v>
      </c>
      <c r="I19" s="227" t="s">
        <v>14</v>
      </c>
      <c r="J19" s="227"/>
      <c r="K19" s="228"/>
      <c r="L19" s="67"/>
      <c r="M19" s="67"/>
      <c r="N19" s="67"/>
      <c r="O19" s="67"/>
      <c r="P19" s="67"/>
      <c r="Q19" s="67"/>
      <c r="R19" s="67"/>
      <c r="S19" s="67"/>
      <c r="T19" s="67"/>
      <c r="U19" s="67"/>
      <c r="V19" s="67"/>
    </row>
    <row r="20" spans="1:22" s="66" customFormat="1" ht="18.75" customHeight="1">
      <c r="A20" s="89" t="s">
        <v>14</v>
      </c>
      <c r="B20" s="88" t="s">
        <v>14</v>
      </c>
      <c r="C20" s="87" t="s">
        <v>14</v>
      </c>
      <c r="D20" s="86" t="s">
        <v>95</v>
      </c>
      <c r="E20" s="58" t="s">
        <v>14</v>
      </c>
      <c r="F20" s="85" t="s">
        <v>14</v>
      </c>
      <c r="G20" s="84" t="s">
        <v>14</v>
      </c>
      <c r="H20" s="225"/>
      <c r="I20" s="227"/>
      <c r="J20" s="227"/>
      <c r="K20" s="228"/>
      <c r="L20" s="67"/>
      <c r="M20" s="67"/>
      <c r="N20" s="67"/>
      <c r="O20" s="67"/>
      <c r="P20" s="67"/>
      <c r="Q20" s="67"/>
      <c r="R20" s="67"/>
      <c r="S20" s="67"/>
      <c r="T20" s="67"/>
      <c r="U20" s="67"/>
      <c r="V20" s="67"/>
    </row>
    <row r="21" spans="1:22" s="66" customFormat="1" ht="18.75" customHeight="1">
      <c r="A21" s="89" t="s">
        <v>14</v>
      </c>
      <c r="B21" s="88" t="s">
        <v>14</v>
      </c>
      <c r="C21" s="90" t="s">
        <v>14</v>
      </c>
      <c r="D21" s="86" t="s">
        <v>14</v>
      </c>
      <c r="E21" s="58" t="s">
        <v>14</v>
      </c>
      <c r="F21" s="85" t="s">
        <v>14</v>
      </c>
      <c r="G21" s="84" t="s">
        <v>14</v>
      </c>
      <c r="H21" s="225"/>
      <c r="I21" s="227"/>
      <c r="J21" s="227"/>
      <c r="K21" s="228"/>
      <c r="L21" s="67"/>
      <c r="M21" s="67"/>
      <c r="N21" s="67"/>
      <c r="O21" s="67"/>
      <c r="P21" s="67"/>
      <c r="Q21" s="67"/>
      <c r="R21" s="67"/>
      <c r="S21" s="67"/>
      <c r="T21" s="67"/>
      <c r="U21" s="67"/>
      <c r="V21" s="67"/>
    </row>
    <row r="22" spans="1:22" s="66" customFormat="1" ht="18.75" customHeight="1">
      <c r="A22" s="83" t="s">
        <v>14</v>
      </c>
      <c r="B22" s="80" t="s">
        <v>14</v>
      </c>
      <c r="C22" s="82" t="s">
        <v>14</v>
      </c>
      <c r="D22" s="81" t="s">
        <v>14</v>
      </c>
      <c r="E22" s="92" t="s">
        <v>14</v>
      </c>
      <c r="F22" s="91" t="s">
        <v>14</v>
      </c>
      <c r="G22" s="78" t="s">
        <v>14</v>
      </c>
      <c r="H22" s="225"/>
      <c r="I22" s="227"/>
      <c r="J22" s="227"/>
      <c r="K22" s="228"/>
      <c r="L22" s="67"/>
      <c r="M22" s="67"/>
      <c r="N22" s="67"/>
      <c r="O22" s="67"/>
      <c r="P22" s="67"/>
      <c r="Q22" s="67"/>
      <c r="R22" s="67"/>
      <c r="S22" s="67"/>
      <c r="T22" s="67"/>
      <c r="U22" s="67"/>
      <c r="V22" s="67"/>
    </row>
    <row r="23" spans="1:22" s="66" customFormat="1" ht="18.75" customHeight="1">
      <c r="A23" s="89" t="s">
        <v>14</v>
      </c>
      <c r="B23" s="88" t="s">
        <v>14</v>
      </c>
      <c r="C23" s="90" t="s">
        <v>14</v>
      </c>
      <c r="D23" s="86" t="s">
        <v>14</v>
      </c>
      <c r="E23" s="58" t="s">
        <v>14</v>
      </c>
      <c r="F23" s="85" t="s">
        <v>14</v>
      </c>
      <c r="G23" s="84" t="s">
        <v>14</v>
      </c>
      <c r="H23" s="229" t="s">
        <v>94</v>
      </c>
      <c r="I23" s="226" t="s">
        <v>14</v>
      </c>
      <c r="J23" s="227"/>
      <c r="K23" s="228"/>
      <c r="L23" s="67"/>
      <c r="M23" s="67"/>
      <c r="N23" s="67"/>
      <c r="O23" s="67"/>
      <c r="P23" s="67"/>
      <c r="Q23" s="67"/>
      <c r="R23" s="67"/>
      <c r="S23" s="67"/>
      <c r="T23" s="67"/>
      <c r="U23" s="67"/>
      <c r="V23" s="67"/>
    </row>
    <row r="24" spans="1:22" s="66" customFormat="1" ht="18.75" customHeight="1">
      <c r="A24" s="89" t="s">
        <v>14</v>
      </c>
      <c r="B24" s="88" t="s">
        <v>14</v>
      </c>
      <c r="C24" s="87" t="s">
        <v>14</v>
      </c>
      <c r="D24" s="86" t="s">
        <v>14</v>
      </c>
      <c r="E24" s="58" t="s">
        <v>14</v>
      </c>
      <c r="F24" s="85" t="s">
        <v>14</v>
      </c>
      <c r="G24" s="84" t="s">
        <v>14</v>
      </c>
      <c r="H24" s="225"/>
      <c r="I24" s="227"/>
      <c r="J24" s="227"/>
      <c r="K24" s="228"/>
      <c r="L24" s="67"/>
      <c r="M24" s="67"/>
      <c r="N24" s="67"/>
      <c r="O24" s="67"/>
      <c r="P24" s="67"/>
      <c r="Q24" s="67"/>
      <c r="R24" s="67"/>
      <c r="S24" s="67"/>
      <c r="T24" s="67"/>
      <c r="U24" s="67"/>
      <c r="V24" s="67"/>
    </row>
    <row r="25" spans="1:22" s="66" customFormat="1" ht="18.75" customHeight="1">
      <c r="A25" s="83" t="s">
        <v>14</v>
      </c>
      <c r="B25" s="80" t="s">
        <v>14</v>
      </c>
      <c r="C25" s="82" t="s">
        <v>14</v>
      </c>
      <c r="D25" s="81" t="s">
        <v>14</v>
      </c>
      <c r="E25" s="80" t="s">
        <v>14</v>
      </c>
      <c r="F25" s="79" t="s">
        <v>14</v>
      </c>
      <c r="G25" s="78" t="s">
        <v>14</v>
      </c>
      <c r="H25" s="225"/>
      <c r="I25" s="227"/>
      <c r="J25" s="227"/>
      <c r="K25" s="228"/>
      <c r="L25" s="67"/>
      <c r="M25" s="67"/>
      <c r="N25" s="67"/>
      <c r="O25" s="67"/>
      <c r="P25" s="67"/>
      <c r="Q25" s="67"/>
      <c r="R25" s="67"/>
      <c r="S25" s="67"/>
      <c r="T25" s="67"/>
      <c r="U25" s="67"/>
      <c r="V25" s="67"/>
    </row>
    <row r="26" spans="1:22" s="66" customFormat="1" ht="18.75" customHeight="1">
      <c r="A26" s="83" t="s">
        <v>14</v>
      </c>
      <c r="B26" s="80" t="s">
        <v>14</v>
      </c>
      <c r="C26" s="82" t="s">
        <v>14</v>
      </c>
      <c r="D26" s="81" t="s">
        <v>14</v>
      </c>
      <c r="E26" s="80" t="s">
        <v>14</v>
      </c>
      <c r="F26" s="79" t="s">
        <v>14</v>
      </c>
      <c r="G26" s="78" t="s">
        <v>14</v>
      </c>
      <c r="H26" s="225"/>
      <c r="I26" s="227"/>
      <c r="J26" s="227"/>
      <c r="K26" s="228"/>
      <c r="L26" s="67"/>
      <c r="M26" s="67"/>
      <c r="N26" s="67"/>
      <c r="O26" s="67"/>
      <c r="P26" s="67"/>
      <c r="Q26" s="67"/>
      <c r="R26" s="67"/>
      <c r="S26" s="67"/>
      <c r="T26" s="67"/>
      <c r="U26" s="67"/>
      <c r="V26" s="67"/>
    </row>
    <row r="27" spans="1:22" s="66" customFormat="1" ht="3.75" customHeight="1">
      <c r="A27" s="213" t="s">
        <v>14</v>
      </c>
      <c r="B27" s="214"/>
      <c r="C27" s="215"/>
      <c r="D27" s="214"/>
      <c r="E27" s="214"/>
      <c r="F27" s="77"/>
      <c r="G27" s="76"/>
      <c r="H27" s="75"/>
      <c r="I27" s="75"/>
      <c r="J27" s="75"/>
      <c r="K27" s="74"/>
      <c r="L27" s="67"/>
      <c r="M27" s="67"/>
      <c r="N27" s="67"/>
      <c r="O27" s="67"/>
      <c r="P27" s="67"/>
      <c r="Q27" s="67"/>
      <c r="R27" s="67"/>
      <c r="S27" s="67"/>
      <c r="T27" s="67"/>
      <c r="U27" s="67"/>
      <c r="V27" s="67"/>
    </row>
    <row r="28" spans="1:22" s="66" customFormat="1" ht="18.75" customHeight="1">
      <c r="A28" s="72" t="s">
        <v>93</v>
      </c>
      <c r="B28" s="111" t="s">
        <v>14</v>
      </c>
      <c r="C28" s="70">
        <f>+SUM(G7:G26)</f>
        <v>0</v>
      </c>
      <c r="D28" s="73" t="s">
        <v>92</v>
      </c>
      <c r="E28" s="73"/>
      <c r="F28" s="216" t="s">
        <v>14</v>
      </c>
      <c r="G28" s="217"/>
      <c r="H28" s="217"/>
      <c r="I28" s="217"/>
      <c r="J28" s="217"/>
      <c r="K28" s="218"/>
      <c r="L28" s="67"/>
      <c r="M28" s="67"/>
      <c r="N28" s="67"/>
      <c r="O28" s="67"/>
      <c r="P28" s="67"/>
      <c r="Q28" s="67"/>
      <c r="R28" s="67"/>
      <c r="S28" s="67"/>
      <c r="T28" s="67"/>
      <c r="U28" s="67"/>
      <c r="V28" s="67"/>
    </row>
    <row r="29" spans="1:22" s="66" customFormat="1" ht="18.75" customHeight="1">
      <c r="A29" s="72" t="s">
        <v>91</v>
      </c>
      <c r="B29" s="111" t="s">
        <v>14</v>
      </c>
      <c r="C29" s="70" t="e">
        <f>+C28/B2</f>
        <v>#VALUE!</v>
      </c>
      <c r="D29" s="73" t="s">
        <v>90</v>
      </c>
      <c r="E29" s="73"/>
      <c r="F29" s="216" t="s">
        <v>14</v>
      </c>
      <c r="G29" s="217"/>
      <c r="H29" s="217"/>
      <c r="I29" s="217"/>
      <c r="J29" s="217"/>
      <c r="K29" s="218"/>
      <c r="L29" s="67"/>
      <c r="M29" s="67"/>
      <c r="N29" s="67"/>
      <c r="O29" s="67"/>
      <c r="P29" s="67"/>
      <c r="Q29" s="67"/>
      <c r="R29" s="67"/>
      <c r="S29" s="67"/>
      <c r="T29" s="67"/>
      <c r="U29" s="67"/>
      <c r="V29" s="67"/>
    </row>
    <row r="30" spans="1:22" s="66" customFormat="1" ht="18.75" customHeight="1">
      <c r="A30" s="72" t="s">
        <v>89</v>
      </c>
      <c r="B30" s="111" t="s">
        <v>14</v>
      </c>
      <c r="C30" s="70">
        <v>17</v>
      </c>
      <c r="D30" s="219" t="s">
        <v>88</v>
      </c>
      <c r="E30" s="219"/>
      <c r="F30" s="221" t="s">
        <v>14</v>
      </c>
      <c r="G30" s="221"/>
      <c r="H30" s="221"/>
      <c r="I30" s="221"/>
      <c r="J30" s="221"/>
      <c r="K30" s="222"/>
      <c r="L30" s="67"/>
      <c r="M30" s="67"/>
      <c r="N30" s="67"/>
      <c r="O30" s="67"/>
      <c r="P30" s="67"/>
      <c r="Q30" s="67"/>
      <c r="R30" s="67"/>
      <c r="S30" s="67"/>
      <c r="T30" s="67"/>
      <c r="U30" s="67"/>
      <c r="V30" s="67"/>
    </row>
    <row r="31" spans="1:22" s="66" customFormat="1" ht="18.75" customHeight="1" thickBot="1">
      <c r="A31" s="69" t="s">
        <v>87</v>
      </c>
      <c r="B31" s="112" t="s">
        <v>14</v>
      </c>
      <c r="C31" s="68" t="e">
        <f>+C29/C30</f>
        <v>#VALUE!</v>
      </c>
      <c r="D31" s="220"/>
      <c r="E31" s="220"/>
      <c r="F31" s="223"/>
      <c r="G31" s="223"/>
      <c r="H31" s="223"/>
      <c r="I31" s="223"/>
      <c r="J31" s="223"/>
      <c r="K31" s="224"/>
      <c r="L31" s="67"/>
      <c r="M31" s="67"/>
      <c r="N31" s="67"/>
      <c r="O31" s="67"/>
      <c r="P31" s="67"/>
      <c r="Q31" s="67"/>
      <c r="R31" s="67"/>
      <c r="S31" s="67"/>
      <c r="T31" s="67"/>
      <c r="U31" s="67"/>
      <c r="V31" s="67"/>
    </row>
    <row r="32" spans="12:22" ht="12">
      <c r="L32" s="65"/>
      <c r="M32" s="65"/>
      <c r="N32" s="65"/>
      <c r="O32" s="65"/>
      <c r="P32" s="65"/>
      <c r="Q32" s="65"/>
      <c r="R32" s="65"/>
      <c r="S32" s="65"/>
      <c r="T32" s="65"/>
      <c r="U32" s="65"/>
      <c r="V32" s="65"/>
    </row>
    <row r="33" spans="12:22" ht="12">
      <c r="L33" s="65"/>
      <c r="M33" s="65"/>
      <c r="N33" s="65"/>
      <c r="O33" s="65"/>
      <c r="P33" s="65"/>
      <c r="Q33" s="65"/>
      <c r="R33" s="65"/>
      <c r="S33" s="65"/>
      <c r="T33" s="65"/>
      <c r="U33" s="65"/>
      <c r="V33" s="65"/>
    </row>
    <row r="34" spans="12:22" ht="12">
      <c r="L34" s="65"/>
      <c r="M34" s="65"/>
      <c r="N34" s="65"/>
      <c r="O34" s="65"/>
      <c r="P34" s="65"/>
      <c r="Q34" s="65"/>
      <c r="R34" s="65"/>
      <c r="S34" s="65"/>
      <c r="T34" s="65"/>
      <c r="U34" s="65"/>
      <c r="V34" s="65"/>
    </row>
    <row r="35" spans="12:22" ht="12">
      <c r="L35" s="65"/>
      <c r="M35" s="65"/>
      <c r="N35" s="65"/>
      <c r="O35" s="65"/>
      <c r="P35" s="65"/>
      <c r="Q35" s="65"/>
      <c r="R35" s="65"/>
      <c r="S35" s="65"/>
      <c r="T35" s="65"/>
      <c r="U35" s="65"/>
      <c r="V35" s="65"/>
    </row>
    <row r="36" spans="12:22" ht="12">
      <c r="L36" s="65"/>
      <c r="M36" s="65"/>
      <c r="N36" s="65"/>
      <c r="O36" s="65"/>
      <c r="P36" s="65"/>
      <c r="Q36" s="65"/>
      <c r="R36" s="65"/>
      <c r="S36" s="65"/>
      <c r="T36" s="65"/>
      <c r="U36" s="65"/>
      <c r="V36" s="65"/>
    </row>
    <row r="37" spans="12:22" ht="12">
      <c r="L37" s="65"/>
      <c r="M37" s="65"/>
      <c r="N37" s="65"/>
      <c r="O37" s="65"/>
      <c r="P37" s="65"/>
      <c r="Q37" s="65"/>
      <c r="R37" s="65"/>
      <c r="S37" s="65"/>
      <c r="T37" s="65"/>
      <c r="U37" s="65"/>
      <c r="V37" s="65"/>
    </row>
    <row r="38" spans="12:22" ht="12">
      <c r="L38" s="65"/>
      <c r="M38" s="65"/>
      <c r="N38" s="65"/>
      <c r="O38" s="65"/>
      <c r="P38" s="65"/>
      <c r="Q38" s="65"/>
      <c r="R38" s="65"/>
      <c r="S38" s="65"/>
      <c r="T38" s="65"/>
      <c r="U38" s="65"/>
      <c r="V38" s="65"/>
    </row>
    <row r="39" spans="12:22" ht="12">
      <c r="L39" s="65"/>
      <c r="M39" s="65"/>
      <c r="N39" s="65"/>
      <c r="O39" s="65"/>
      <c r="P39" s="65"/>
      <c r="Q39" s="65"/>
      <c r="R39" s="65"/>
      <c r="S39" s="65"/>
      <c r="T39" s="65"/>
      <c r="U39" s="65"/>
      <c r="V39" s="65"/>
    </row>
  </sheetData>
  <sheetProtection/>
  <mergeCells count="25">
    <mergeCell ref="F29:K29"/>
    <mergeCell ref="D30:E31"/>
    <mergeCell ref="F30:K31"/>
    <mergeCell ref="H19:H22"/>
    <mergeCell ref="I19:K22"/>
    <mergeCell ref="H23:H26"/>
    <mergeCell ref="I23:K26"/>
    <mergeCell ref="A27:E27"/>
    <mergeCell ref="F28:K28"/>
    <mergeCell ref="H5:K5"/>
    <mergeCell ref="A6:E6"/>
    <mergeCell ref="H7:H10"/>
    <mergeCell ref="I7:K10"/>
    <mergeCell ref="H15:H18"/>
    <mergeCell ref="I15:K18"/>
    <mergeCell ref="H11:H14"/>
    <mergeCell ref="I11:K14"/>
    <mergeCell ref="A4:E4"/>
    <mergeCell ref="B1:D1"/>
    <mergeCell ref="F1:G1"/>
    <mergeCell ref="H1:K3"/>
    <mergeCell ref="B2:D2"/>
    <mergeCell ref="F2:G2"/>
    <mergeCell ref="B3:D3"/>
    <mergeCell ref="F3:G3"/>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Latour</dc:creator>
  <cp:keywords/>
  <dc:description/>
  <cp:lastModifiedBy>MacBook Air</cp:lastModifiedBy>
  <dcterms:created xsi:type="dcterms:W3CDTF">2016-09-14T18:02:05Z</dcterms:created>
  <dcterms:modified xsi:type="dcterms:W3CDTF">2019-03-26T20:33:15Z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